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3ABB75C-7F06-4438-B78F-F71E4098012D}" xr6:coauthVersionLast="47" xr6:coauthVersionMax="47" xr10:uidLastSave="{00000000-0000-0000-0000-000000000000}"/>
  <bookViews>
    <workbookView xWindow="-110" yWindow="-110" windowWidth="24220" windowHeight="15500" xr2:uid="{42AE4DEE-246F-4205-B53C-B5522398B032}"/>
  </bookViews>
  <sheets>
    <sheet name="例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B3" i="1"/>
  <c r="B2" i="1"/>
</calcChain>
</file>

<file path=xl/sharedStrings.xml><?xml version="1.0" encoding="utf-8"?>
<sst xmlns="http://schemas.openxmlformats.org/spreadsheetml/2006/main" count="25" uniqueCount="25">
  <si>
    <t>項目</t>
  </si>
  <si>
    <t>値</t>
  </si>
  <si>
    <t>受渡日</t>
  </si>
  <si>
    <t>満期日</t>
  </si>
  <si>
    <t>年の利払回数</t>
  </si>
  <si>
    <t>前回の利払日</t>
  </si>
  <si>
    <t>次回の利払日</t>
  </si>
  <si>
    <t>利払回数</t>
  </si>
  <si>
    <t>利払期間の日数</t>
  </si>
  <si>
    <t>COUPDAYS でつまずくところ</t>
  </si>
  <si>
    <t>ためしたこと</t>
  </si>
  <si>
    <t>結果</t>
  </si>
  <si>
    <t>式</t>
  </si>
  <si>
    <t>COUPDAYBS（前回〜受渡日）</t>
  </si>
  <si>
    <t>=COUPDAYBS(例!B2,例!B3,2,1)</t>
  </si>
  <si>
    <t>COUPDAYSNC（受渡日〜次回）</t>
  </si>
  <si>
    <t>=COUPDAYSNC(例!B2,例!B3,2,1)</t>
  </si>
  <si>
    <t>2 つの合計</t>
  </si>
  <si>
    <t>=COUPDAYBS(例!B2,例!B3,2,1)+COUPDAYSNC(例!B2,例!B3,2,1)</t>
  </si>
  <si>
    <t>年 1 回払いの COUPNUM</t>
  </si>
  <si>
    <t>=COUPNUM(例!B2,例!B3,1)</t>
  </si>
  <si>
    <t>頻度 3</t>
  </si>
  <si>
    <t>=COUPNUM(例!B2,例!B3,3)</t>
  </si>
  <si>
    <t>受渡日と満期日が逆</t>
  </si>
  <si>
    <t>=COUPNUM(例!B3,例!B2,2)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</si>
</sst>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CD1C-F36F-4FFC-8295-F1AB733C879E}">
  <dimension ref="A1:L11"/>
  <sheetViews>
    <sheetView tabSelected="1" workbookViewId="0"/>
  </sheetViews>
  <sheetFormatPr defaultRowHeight="29" x14ac:dyDescent="0.85"/>
  <cols>
    <col min="1" max="1" width="13.546875" customWidth="1"/>
    <col min="2" max="2" width="10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3" t="s">
        <v>0</v>
      </c>
      <c r="B1" s="3" t="s">
        <v>1</v>
      </c>
      <c r="H1" s="2" t="s">
        <v>5</v>
      </c>
    </row>
    <row r="2" spans="1:12" x14ac:dyDescent="0.85">
      <c r="A2" s="5" t="s">
        <v>2</v>
      </c>
      <c r="B2" s="6">
        <f>DATE(2026,5,15)</f>
        <v>46157</v>
      </c>
      <c r="I2" s="1">
        <f>COUPPCD(B2,B3,B4)</f>
        <v>46101</v>
      </c>
      <c r="J2" s="1"/>
      <c r="K2" s="1"/>
      <c r="L2" s="1"/>
    </row>
    <row r="3" spans="1:12" x14ac:dyDescent="0.85">
      <c r="A3" s="5" t="s">
        <v>3</v>
      </c>
      <c r="B3" s="6">
        <f>DATE(2031,3,20)</f>
        <v>47927</v>
      </c>
    </row>
    <row r="4" spans="1:12" x14ac:dyDescent="0.85">
      <c r="A4" s="5" t="s">
        <v>4</v>
      </c>
      <c r="B4" s="9">
        <v>2</v>
      </c>
      <c r="H4" s="2" t="s">
        <v>6</v>
      </c>
    </row>
    <row r="5" spans="1:12" x14ac:dyDescent="0.85">
      <c r="I5" s="1">
        <f>COUPNCD(B2,B3,B4)</f>
        <v>46285</v>
      </c>
      <c r="J5" s="1"/>
      <c r="K5" s="1"/>
      <c r="L5" s="1"/>
    </row>
    <row r="7" spans="1:12" x14ac:dyDescent="0.85">
      <c r="H7" s="2" t="s">
        <v>7</v>
      </c>
    </row>
    <row r="8" spans="1:12" x14ac:dyDescent="0.85">
      <c r="I8">
        <f>COUPNUM(B2,B3,B4)</f>
        <v>10</v>
      </c>
    </row>
    <row r="10" spans="1:12" x14ac:dyDescent="0.85">
      <c r="H10" s="2" t="s">
        <v>8</v>
      </c>
    </row>
    <row r="11" spans="1:12" x14ac:dyDescent="0.85">
      <c r="I11">
        <f>COUPDAYS(B2,B3,B4,1)</f>
        <v>184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EF403-8811-4BD8-88EE-16E213DA37D8}">
  <dimension ref="A1:C9"/>
  <sheetViews>
    <sheetView workbookViewId="0"/>
  </sheetViews>
  <sheetFormatPr defaultRowHeight="29" x14ac:dyDescent="0.85"/>
  <cols>
    <col min="1" max="1" width="28.546875" customWidth="1"/>
    <col min="2" max="2" width="10.546875" customWidth="1"/>
    <col min="3" max="3" width="56.546875" customWidth="1"/>
  </cols>
  <sheetData>
    <row r="1" spans="1:3" x14ac:dyDescent="0.85">
      <c r="A1" s="7" t="s">
        <v>9</v>
      </c>
    </row>
    <row r="3" spans="1:3" x14ac:dyDescent="0.85">
      <c r="A3" s="3" t="s">
        <v>10</v>
      </c>
      <c r="B3" s="3" t="s">
        <v>11</v>
      </c>
      <c r="C3" s="3" t="s">
        <v>12</v>
      </c>
    </row>
    <row r="4" spans="1:3" x14ac:dyDescent="0.85">
      <c r="A4" s="4" t="s">
        <v>13</v>
      </c>
      <c r="B4" s="5">
        <f>COUPDAYBS(例!B2,例!B3,2,1)</f>
        <v>56</v>
      </c>
      <c r="C4" s="8" t="s">
        <v>14</v>
      </c>
    </row>
    <row r="5" spans="1:3" x14ac:dyDescent="0.85">
      <c r="A5" s="4" t="s">
        <v>15</v>
      </c>
      <c r="B5" s="5">
        <f>COUPDAYSNC(例!B2,例!B3,2,1)</f>
        <v>128</v>
      </c>
      <c r="C5" s="8" t="s">
        <v>16</v>
      </c>
    </row>
    <row r="6" spans="1:3" x14ac:dyDescent="0.85">
      <c r="A6" s="4" t="s">
        <v>17</v>
      </c>
      <c r="B6" s="5">
        <f>COUPDAYBS(例!B2,例!B3,2,1)+COUPDAYSNC(例!B2,例!B3,2,1)</f>
        <v>184</v>
      </c>
      <c r="C6" s="8" t="s">
        <v>18</v>
      </c>
    </row>
    <row r="7" spans="1:3" x14ac:dyDescent="0.85">
      <c r="A7" s="4" t="s">
        <v>19</v>
      </c>
      <c r="B7" s="5">
        <f>COUPNUM(例!B2,例!B3,1)</f>
        <v>5</v>
      </c>
      <c r="C7" s="8" t="s">
        <v>20</v>
      </c>
    </row>
    <row r="8" spans="1:3" x14ac:dyDescent="0.85">
      <c r="A8" s="4" t="s">
        <v>21</v>
      </c>
      <c r="B8" s="5" t="e">
        <f>COUPNUM(例!B2,例!B3,3)</f>
        <v>#NUM!</v>
      </c>
      <c r="C8" s="8" t="s">
        <v>22</v>
      </c>
    </row>
    <row r="9" spans="1:3" x14ac:dyDescent="0.85">
      <c r="A9" s="4" t="s">
        <v>23</v>
      </c>
      <c r="B9" s="5" t="e">
        <f>COUPNUM(例!B3,例!B2,2)</f>
        <v>#NUM!</v>
      </c>
      <c r="C9" s="8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2026-11-05T22:42:01Z</dcterms:created>
  <dcterms:modified xsi:type="dcterms:W3CDTF">2026-11-05T22:42:02Z</dcterms:modified>
</cp:coreProperties>
</file>