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5C18B73-0182-4B85-A57A-A0A0D43116EB}" xr6:coauthVersionLast="47" xr6:coauthVersionMax="47" xr10:uidLastSave="{00000000-0000-0000-0000-000000000000}"/>
  <bookViews>
    <workbookView xWindow="-110" yWindow="-110" windowWidth="24220" windowHeight="15500" xr2:uid="{D3943E93-37C6-4378-B551-632A695C7985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B3" i="1"/>
  <c r="B2" i="1"/>
</calcChain>
</file>

<file path=xl/sharedStrings.xml><?xml version="1.0" encoding="utf-8"?>
<sst xmlns="http://schemas.openxmlformats.org/spreadsheetml/2006/main" count="28" uniqueCount="27">
  <si>
    <t>項目</t>
  </si>
  <si>
    <t>値</t>
  </si>
  <si>
    <t>受渡日</t>
  </si>
  <si>
    <t>満期日</t>
  </si>
  <si>
    <t>年利率（クーポン）</t>
  </si>
  <si>
    <t>利回り</t>
  </si>
  <si>
    <t>償還価額</t>
  </si>
  <si>
    <t>年の利払回数</t>
  </si>
  <si>
    <t>価格</t>
  </si>
  <si>
    <t>価格 101 の利回り</t>
  </si>
  <si>
    <t>利回り＝利率の価格</t>
  </si>
  <si>
    <t>PRICE でつまずくところ</t>
  </si>
  <si>
    <t>ためしたこと</t>
  </si>
  <si>
    <t>結果</t>
  </si>
  <si>
    <t>式</t>
  </si>
  <si>
    <t>利回り 1% の価格</t>
  </si>
  <si>
    <t>=PRICE(例!B2,例!B3,例!B4,0.01,100,2)</t>
  </si>
  <si>
    <t>利回り 3% の価格</t>
  </si>
  <si>
    <t>=PRICE(例!B2,例!B3,例!B4,0.03,100,2)</t>
  </si>
  <si>
    <t>受渡日と満期日が逆</t>
  </si>
  <si>
    <t>=PRICE(例!B3,例!B2,例!B4,例!B5,100,2)</t>
  </si>
  <si>
    <t>頻度 3</t>
  </si>
  <si>
    <t>=PRICE(例!B2,例!B3,例!B4,例!B5,100,3)</t>
  </si>
  <si>
    <t>マイナスの利回り -1%</t>
  </si>
  <si>
    <t>=PRICE(例!B2,例!B3,例!B4,-0.01,100,2)</t>
  </si>
  <si>
    <t>年 1 回払い（頻度 1）</t>
  </si>
  <si>
    <t>=PRICE(例!B2,例!B3,例!B4,例!B5,100,1)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</si>
</sst>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2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38A0-FD6E-4D6E-8E92-02C1559E8283}">
  <dimension ref="A1:L11"/>
  <sheetViews>
    <sheetView tabSelected="1" workbookViewId="0"/>
  </sheetViews>
  <sheetFormatPr defaultRowHeight="29" x14ac:dyDescent="0.85"/>
  <cols>
    <col min="1" max="1" width="16.546875" customWidth="1"/>
    <col min="2" max="2" width="10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8</v>
      </c>
    </row>
    <row r="2" spans="1:12" x14ac:dyDescent="0.85">
      <c r="A2" s="6" t="s">
        <v>2</v>
      </c>
      <c r="B2" s="7">
        <f>DATE(2026,4,1)</f>
        <v>46113</v>
      </c>
      <c r="I2" s="4">
        <f>PRICE(B2,B3,B4,B5,B6,B7)</f>
        <v>97.66361852307935</v>
      </c>
      <c r="J2" s="4"/>
      <c r="K2" s="4"/>
      <c r="L2" s="4"/>
    </row>
    <row r="3" spans="1:12" x14ac:dyDescent="0.85">
      <c r="A3" s="6" t="s">
        <v>3</v>
      </c>
      <c r="B3" s="7">
        <f>DATE(2031,4,1)</f>
        <v>47939</v>
      </c>
    </row>
    <row r="4" spans="1:12" x14ac:dyDescent="0.85">
      <c r="A4" s="6" t="s">
        <v>4</v>
      </c>
      <c r="B4" s="11">
        <v>0.02</v>
      </c>
      <c r="H4" s="1" t="s">
        <v>5</v>
      </c>
    </row>
    <row r="5" spans="1:12" x14ac:dyDescent="0.85">
      <c r="A5" s="6" t="s">
        <v>5</v>
      </c>
      <c r="B5" s="11">
        <v>2.5000000000000001E-2</v>
      </c>
      <c r="I5" s="5">
        <f>YIELD(B2,B3,B4,PRICE(B2,B3,B4,B5,B6,B7),B6,B7)</f>
        <v>2.4999999901683247E-2</v>
      </c>
      <c r="J5" s="5"/>
      <c r="K5" s="5"/>
      <c r="L5" s="5"/>
    </row>
    <row r="6" spans="1:12" x14ac:dyDescent="0.85">
      <c r="A6" s="6" t="s">
        <v>6</v>
      </c>
      <c r="B6" s="12">
        <v>100</v>
      </c>
    </row>
    <row r="7" spans="1:12" x14ac:dyDescent="0.85">
      <c r="A7" s="6" t="s">
        <v>7</v>
      </c>
      <c r="B7" s="12">
        <v>2</v>
      </c>
      <c r="H7" s="1" t="s">
        <v>9</v>
      </c>
    </row>
    <row r="8" spans="1:12" x14ac:dyDescent="0.85">
      <c r="I8" s="5">
        <f>YIELD(B2,B3,B4,101,B6,B7)</f>
        <v>1.7900233043539066E-2</v>
      </c>
      <c r="J8" s="5"/>
      <c r="K8" s="5"/>
      <c r="L8" s="5"/>
    </row>
    <row r="10" spans="1:12" x14ac:dyDescent="0.85">
      <c r="H10" s="1" t="s">
        <v>10</v>
      </c>
    </row>
    <row r="11" spans="1:12" x14ac:dyDescent="0.85">
      <c r="I11" s="4">
        <f>PRICE(B2,B3,B4,B4,B6,B7)</f>
        <v>99.999999999999986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1C8A-5BDA-4E4D-9AC4-DA72BEC71051}">
  <dimension ref="A1:C9"/>
  <sheetViews>
    <sheetView workbookViewId="0"/>
  </sheetViews>
  <sheetFormatPr defaultRowHeight="29" x14ac:dyDescent="0.85"/>
  <cols>
    <col min="1" max="1" width="24.546875" customWidth="1"/>
    <col min="2" max="2" width="10.546875" customWidth="1"/>
    <col min="3" max="3" width="56.546875" customWidth="1"/>
  </cols>
  <sheetData>
    <row r="1" spans="1:3" x14ac:dyDescent="0.85">
      <c r="A1" s="8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10">
        <f>PRICE(例!B2,例!B3,例!B4,0.01,100,2)</f>
        <v>104.86520593039326</v>
      </c>
      <c r="C4" s="9" t="s">
        <v>16</v>
      </c>
    </row>
    <row r="5" spans="1:3" x14ac:dyDescent="0.85">
      <c r="A5" s="3" t="s">
        <v>17</v>
      </c>
      <c r="B5" s="10">
        <f>PRICE(例!B2,例!B3,例!B4,0.03,100,2)</f>
        <v>95.388907724072908</v>
      </c>
      <c r="C5" s="9" t="s">
        <v>18</v>
      </c>
    </row>
    <row r="6" spans="1:3" x14ac:dyDescent="0.85">
      <c r="A6" s="3" t="s">
        <v>19</v>
      </c>
      <c r="B6" s="10" t="e">
        <f>PRICE(例!B3,例!B2,例!B4,例!B5,100,2)</f>
        <v>#NUM!</v>
      </c>
      <c r="C6" s="9" t="s">
        <v>20</v>
      </c>
    </row>
    <row r="7" spans="1:3" x14ac:dyDescent="0.85">
      <c r="A7" s="3" t="s">
        <v>21</v>
      </c>
      <c r="B7" s="10" t="e">
        <f>PRICE(例!B2,例!B3,例!B4,例!B5,100,3)</f>
        <v>#NUM!</v>
      </c>
      <c r="C7" s="9" t="s">
        <v>22</v>
      </c>
    </row>
    <row r="8" spans="1:3" x14ac:dyDescent="0.85">
      <c r="A8" s="3" t="s">
        <v>23</v>
      </c>
      <c r="B8" s="10" t="e">
        <f>PRICE(例!B2,例!B3,例!B4,-0.01,100,2)</f>
        <v>#NUM!</v>
      </c>
      <c r="C8" s="9" t="s">
        <v>24</v>
      </c>
    </row>
    <row r="9" spans="1:3" x14ac:dyDescent="0.85">
      <c r="A9" s="3" t="s">
        <v>25</v>
      </c>
      <c r="B9" s="10">
        <f>PRICE(例!B2,例!B3,例!B4,例!B5,100,1)</f>
        <v>97.677085752190365</v>
      </c>
      <c r="C9" s="9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2026-11-05T22:41:02Z</dcterms:created>
  <dcterms:modified xsi:type="dcterms:W3CDTF">2026-11-05T22:41:03Z</dcterms:modified>
</cp:coreProperties>
</file>