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A421A73-627A-4580-9D63-4C3D17E39281}" xr6:coauthVersionLast="47" xr6:coauthVersionMax="47" xr10:uidLastSave="{00000000-0000-0000-0000-000000000000}"/>
  <bookViews>
    <workbookView xWindow="-110" yWindow="-110" windowWidth="24220" windowHeight="15500" xr2:uid="{52E54DC6-9669-4D85-A835-1D5F81C2EFFC}"/>
  </bookViews>
  <sheets>
    <sheet name="SYD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 a="1"/>
  <c r="B5" i="2"/>
  <c r="B4" i="2" a="1"/>
  <c r="I19" i="1"/>
  <c r="I12" i="1"/>
  <c r="I13" i="1"/>
  <c r="I14" i="1"/>
  <c r="I15" i="1"/>
  <c r="I16" i="1"/>
  <c r="I9" i="1"/>
  <c r="I2" i="1"/>
  <c r="I3" i="1"/>
  <c r="I4" i="1"/>
  <c r="I5" i="1"/>
  <c r="I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<sst xmlns="http://schemas.openxmlformats.org/spreadsheetml/2006/main" count="28" uniqueCount="28">
  <si>
    <t>項目</t>
  </si>
  <si>
    <t>値</t>
  </si>
  <si>
    <t>取得価額</t>
  </si>
  <si>
    <t>残存価額</t>
  </si>
  <si>
    <t>耐用年数</t>
  </si>
  <si>
    <t>SYD</t>
  </si>
  <si>
    <t>VDB（1 年目）</t>
  </si>
  <si>
    <t>VDB（年ごと）</t>
  </si>
  <si>
    <t>VDB（3〜5 年目）</t>
  </si>
  <si>
    <t>SYD でつまずくところ</t>
  </si>
  <si>
    <t>ためしたこと</t>
  </si>
  <si>
    <t>結果</t>
  </si>
  <si>
    <t>式</t>
  </si>
  <si>
    <t>SYD の 5 年分の合計</t>
  </si>
  <si>
    <t>=SUM(SYD(SYD!B2,SYD!B3,SYD!B4,{1,2,3,4,5}))</t>
  </si>
  <si>
    <t>VDB の 5 年分の合計（0〜5）</t>
  </si>
  <si>
    <t>=VDB(SYD!B2,SYD!B3,SYD!B4,0,5)</t>
  </si>
  <si>
    <t>DDB の 5 年分の合計</t>
  </si>
  <si>
    <t>=SUM(DDB(SYD!B2,SYD!B3,SYD!B4,{1,2,3,4,5}))</t>
  </si>
  <si>
    <t>残存価額 0・切り替える（5 年目）</t>
  </si>
  <si>
    <t>=VDB(SYD!B2,0,SYD!B4,4,5)</t>
  </si>
  <si>
    <t>残存価額 0・切り替えない（5 年目）</t>
  </si>
  <si>
    <t>=VDB(SYD!B2,0,SYD!B4,4,5,2,TRUE)</t>
  </si>
  <si>
    <t>SYD に 6 年目</t>
  </si>
  <si>
    <t>=SYD(SYD!B2,SYD!B3,SYD!B4,6)</t>
  </si>
  <si>
    <t>VDB の終了が耐用年数より大きい</t>
  </si>
  <si>
    <t>=VDB(SYD!B2,SYD!B3,SYD!B4,0,6)</t>
  </si>
  <si>
    <t>年目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</si>
</sst>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3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D1EE2-DC62-4D21-9E9D-A52D641DF66E}">
  <dimension ref="A1:L19"/>
  <sheetViews>
    <sheetView tabSelected="1" workbookViewId="0"/>
  </sheetViews>
  <sheetFormatPr defaultRowHeight="29" x14ac:dyDescent="0.85"/>
  <cols>
    <col min="1" max="1" width="9.546875" customWidth="1"/>
    <col min="2" max="2" width="11.546875" customWidth="1"/>
    <col min="7" max="7" width="2.546875" customWidth="1"/>
    <col min="8" max="8" width="4.546875" customWidth="1"/>
    <col min="9" max="14" width="11.546875" customWidth="1"/>
  </cols>
  <sheetData>
    <row r="1" spans="1:12" x14ac:dyDescent="0.85">
      <c r="A1" s="2" t="s">
        <v>0</v>
      </c>
      <c r="B1" s="2" t="s">
        <v>1</v>
      </c>
      <c r="D1" s="2" t="s">
        <v>27</v>
      </c>
      <c r="H1" s="1" t="s">
        <v>5</v>
      </c>
    </row>
    <row r="2" spans="1:12" x14ac:dyDescent="0.85">
      <c r="A2" s="5" t="s">
        <v>2</v>
      </c>
      <c r="B2" s="8">
        <v>1000000</v>
      </c>
      <c r="D2" s="5">
        <v>1</v>
      </c>
      <c r="I2" s="4">
        <f t="shared" ref="I2:I6" si="0">SYD($B$2,$B$3,$B$4,D2)</f>
        <v>300000</v>
      </c>
      <c r="J2" s="4"/>
      <c r="K2" s="4"/>
      <c r="L2" s="4"/>
    </row>
    <row r="3" spans="1:12" x14ac:dyDescent="0.85">
      <c r="A3" s="5" t="s">
        <v>3</v>
      </c>
      <c r="B3" s="8">
        <v>100000</v>
      </c>
      <c r="D3" s="5">
        <v>2</v>
      </c>
      <c r="I3" s="4">
        <f t="shared" si="0"/>
        <v>240000</v>
      </c>
      <c r="J3" s="4"/>
      <c r="K3" s="4"/>
      <c r="L3" s="4"/>
    </row>
    <row r="4" spans="1:12" x14ac:dyDescent="0.85">
      <c r="A4" s="5" t="s">
        <v>4</v>
      </c>
      <c r="B4" s="9">
        <v>5</v>
      </c>
      <c r="D4" s="5">
        <v>3</v>
      </c>
      <c r="I4" s="4">
        <f t="shared" si="0"/>
        <v>180000</v>
      </c>
      <c r="J4" s="4"/>
      <c r="K4" s="4"/>
      <c r="L4" s="4"/>
    </row>
    <row r="5" spans="1:12" x14ac:dyDescent="0.85">
      <c r="D5" s="5">
        <v>4</v>
      </c>
      <c r="I5" s="4">
        <f t="shared" si="0"/>
        <v>120000</v>
      </c>
      <c r="J5" s="4"/>
      <c r="K5" s="4"/>
      <c r="L5" s="4"/>
    </row>
    <row r="6" spans="1:12" x14ac:dyDescent="0.85">
      <c r="D6" s="5">
        <v>5</v>
      </c>
      <c r="I6" s="4">
        <f t="shared" si="0"/>
        <v>60000</v>
      </c>
      <c r="J6" s="4"/>
      <c r="K6" s="4"/>
      <c r="L6" s="4"/>
    </row>
    <row r="8" spans="1:12" x14ac:dyDescent="0.85">
      <c r="H8" s="1" t="s">
        <v>6</v>
      </c>
    </row>
    <row r="9" spans="1:12" x14ac:dyDescent="0.85">
      <c r="I9" s="4">
        <f>VDB(B2,B3,B4,0,1)</f>
        <v>400000</v>
      </c>
      <c r="J9" s="4"/>
      <c r="K9" s="4"/>
      <c r="L9" s="4"/>
    </row>
    <row r="11" spans="1:12" x14ac:dyDescent="0.85">
      <c r="H11" s="1" t="s">
        <v>7</v>
      </c>
    </row>
    <row r="12" spans="1:12" x14ac:dyDescent="0.85">
      <c r="I12" s="4">
        <f t="shared" ref="I12:I16" si="1">VDB($B$2,$B$3,$B$4,D2-1,D2)</f>
        <v>400000</v>
      </c>
      <c r="J12" s="4"/>
      <c r="K12" s="4"/>
      <c r="L12" s="4"/>
    </row>
    <row r="13" spans="1:12" x14ac:dyDescent="0.85">
      <c r="I13" s="4">
        <f t="shared" si="1"/>
        <v>240000</v>
      </c>
      <c r="J13" s="4"/>
      <c r="K13" s="4"/>
      <c r="L13" s="4"/>
    </row>
    <row r="14" spans="1:12" x14ac:dyDescent="0.85">
      <c r="I14" s="4">
        <f t="shared" si="1"/>
        <v>144000</v>
      </c>
      <c r="J14" s="4"/>
      <c r="K14" s="4"/>
      <c r="L14" s="4"/>
    </row>
    <row r="15" spans="1:12" x14ac:dyDescent="0.85">
      <c r="I15" s="4">
        <f t="shared" si="1"/>
        <v>86400</v>
      </c>
      <c r="J15" s="4"/>
      <c r="K15" s="4"/>
      <c r="L15" s="4"/>
    </row>
    <row r="16" spans="1:12" x14ac:dyDescent="0.85">
      <c r="I16" s="4">
        <f t="shared" si="1"/>
        <v>29600</v>
      </c>
      <c r="J16" s="4"/>
      <c r="K16" s="4"/>
      <c r="L16" s="4"/>
    </row>
    <row r="18" spans="8:12" x14ac:dyDescent="0.85">
      <c r="H18" s="1" t="s">
        <v>8</v>
      </c>
    </row>
    <row r="19" spans="8:12" x14ac:dyDescent="0.85">
      <c r="I19" s="4">
        <f>VDB(B2,B3,B4,2,5)</f>
        <v>260000</v>
      </c>
      <c r="J19" s="4"/>
      <c r="K19" s="4"/>
      <c r="L19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E2336-8486-4C65-98D4-34494DA386F2}">
  <dimension ref="A1:C10"/>
  <sheetViews>
    <sheetView workbookViewId="0"/>
  </sheetViews>
  <sheetFormatPr defaultRowHeight="29" x14ac:dyDescent="0.85"/>
  <cols>
    <col min="1" max="1" width="30.546875" customWidth="1"/>
    <col min="2" max="2" width="10.546875" customWidth="1"/>
    <col min="3" max="3" width="46.546875" customWidth="1"/>
  </cols>
  <sheetData>
    <row r="1" spans="1:3" x14ac:dyDescent="0.85">
      <c r="A1" s="6" t="s">
        <v>9</v>
      </c>
    </row>
    <row r="3" spans="1:3" x14ac:dyDescent="0.85">
      <c r="A3" s="2" t="s">
        <v>10</v>
      </c>
      <c r="B3" s="2" t="s">
        <v>11</v>
      </c>
      <c r="C3" s="2" t="s">
        <v>12</v>
      </c>
    </row>
    <row r="4" spans="1:3" x14ac:dyDescent="0.85">
      <c r="A4" s="3" t="s">
        <v>13</v>
      </c>
      <c r="B4" s="8" cm="1">
        <f t="array" ref="B4">SUM(SYD(SYD!B2,SYD!B3,SYD!B4,{1,2,3,4,5}))</f>
        <v>900000</v>
      </c>
      <c r="C4" s="7" t="s">
        <v>14</v>
      </c>
    </row>
    <row r="5" spans="1:3" x14ac:dyDescent="0.85">
      <c r="A5" s="3" t="s">
        <v>15</v>
      </c>
      <c r="B5" s="8">
        <f>VDB(SYD!B2,SYD!B3,SYD!B4,0,5)</f>
        <v>900000</v>
      </c>
      <c r="C5" s="7" t="s">
        <v>16</v>
      </c>
    </row>
    <row r="6" spans="1:3" x14ac:dyDescent="0.85">
      <c r="A6" s="3" t="s">
        <v>17</v>
      </c>
      <c r="B6" s="8" cm="1">
        <f t="array" ref="B6">SUM(DDB(SYD!B2,SYD!B3,SYD!B4,{1,2,3,4,5}))</f>
        <v>900000</v>
      </c>
      <c r="C6" s="7" t="s">
        <v>18</v>
      </c>
    </row>
    <row r="7" spans="1:3" x14ac:dyDescent="0.85">
      <c r="A7" s="3" t="s">
        <v>19</v>
      </c>
      <c r="B7" s="8">
        <f>VDB(SYD!B2,0,SYD!B4,4,5)</f>
        <v>108000</v>
      </c>
      <c r="C7" s="7" t="s">
        <v>20</v>
      </c>
    </row>
    <row r="8" spans="1:3" x14ac:dyDescent="0.85">
      <c r="A8" s="3" t="s">
        <v>21</v>
      </c>
      <c r="B8" s="8">
        <f>VDB(SYD!B2,0,SYD!B4,4,5,2,TRUE)</f>
        <v>51840</v>
      </c>
      <c r="C8" s="7" t="s">
        <v>22</v>
      </c>
    </row>
    <row r="9" spans="1:3" x14ac:dyDescent="0.85">
      <c r="A9" s="3" t="s">
        <v>23</v>
      </c>
      <c r="B9" s="8" t="e">
        <f>SYD(SYD!B2,SYD!B3,SYD!B4,6)</f>
        <v>#NUM!</v>
      </c>
      <c r="C9" s="7" t="s">
        <v>24</v>
      </c>
    </row>
    <row r="10" spans="1:3" x14ac:dyDescent="0.85">
      <c r="A10" s="3" t="s">
        <v>25</v>
      </c>
      <c r="B10" s="8" t="e">
        <f>VDB(SYD!B2,SYD!B3,SYD!B4,0,6)</f>
        <v>#NUM!</v>
      </c>
      <c r="C10" s="7" t="s">
        <v>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SYD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2026-11-05T14:27:39Z</dcterms:created>
  <dcterms:modified xsi:type="dcterms:W3CDTF">2026-11-05T14:27:40Z</dcterms:modified>
</cp:coreProperties>
</file>