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12B817C6-CD0F-4B78-8C43-1FD001D04A5D}" xr6:coauthVersionLast="47" xr6:coauthVersionMax="47" xr10:uidLastSave="{00000000-0000-0000-0000-000000000000}"/>
  <bookViews>
    <workbookView xWindow="-110" yWindow="-110" windowWidth="24220" windowHeight="15500" xr2:uid="{862ADD19-3906-474D-83E6-9A73F1587EAA}"/>
  </bookViews>
  <sheets>
    <sheet name="NPER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<sst xmlns="http://schemas.openxmlformats.org/spreadsheetml/2006/main" count="25" uniqueCount="25">
  <si>
    <t>項目</t>
  </si>
  <si>
    <t>値</t>
  </si>
  <si>
    <t>借入額</t>
  </si>
  <si>
    <t>年利</t>
  </si>
  <si>
    <t>毎月の返済額</t>
  </si>
  <si>
    <t>返済回数</t>
  </si>
  <si>
    <t>返済年数</t>
  </si>
  <si>
    <t>支払いの回数（切り上げ）</t>
  </si>
  <si>
    <t>500 万円までの回数</t>
  </si>
  <si>
    <t>NPER でつまずくところ</t>
  </si>
  <si>
    <t>ためしたこと</t>
  </si>
  <si>
    <t>結果</t>
  </si>
  <si>
    <t>式</t>
  </si>
  <si>
    <t>返済額を 4 万円に増やした</t>
  </si>
  <si>
    <t>=NPER(NPER!B3/12,-40000,NPER!B2)</t>
  </si>
  <si>
    <t>返済額が利息より少ない（毎月 3,000 円）</t>
  </si>
  <si>
    <t>=NPER(NPER!B3/12,-3000,NPER!B2)</t>
  </si>
  <si>
    <t>返済額をプラスで入れた（符号が同じ）</t>
  </si>
  <si>
    <t>=NPER(NPER!B3/12,NPER!B4,NPER!B2)</t>
  </si>
  <si>
    <t>金利 0%</t>
  </si>
  <si>
    <t>=NPER(0,-NPER!B4,NPER!B2)</t>
  </si>
  <si>
    <t>年利を 12 で割り忘れた</t>
  </si>
  <si>
    <t>=NPER(NPER!B3,-NPER!B4,NPER!B2)</t>
  </si>
  <si>
    <t>500 万円までの年数</t>
  </si>
  <si>
    <t>=NPER(NPER!B3/12,-NPER!B4,0,5000000)/12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</si>
</sst>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.0"/>
    <numFmt numFmtId="180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18B4-4780-485F-B399-26B2BA16DC1C}">
  <dimension ref="A1:L11"/>
  <sheetViews>
    <sheetView tabSelected="1" workbookViewId="0"/>
  </sheetViews>
  <sheetFormatPr defaultRowHeight="29" x14ac:dyDescent="0.85"/>
  <cols>
    <col min="1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5</v>
      </c>
    </row>
    <row r="2" spans="1:12" x14ac:dyDescent="0.85">
      <c r="A2" s="6" t="s">
        <v>2</v>
      </c>
      <c r="B2" s="10">
        <v>3000000</v>
      </c>
      <c r="I2" s="4">
        <f>NPER(B3/12,-B4,B2)</f>
        <v>106.89186589509912</v>
      </c>
      <c r="J2" s="4"/>
      <c r="K2" s="4"/>
      <c r="L2" s="4"/>
    </row>
    <row r="3" spans="1:12" x14ac:dyDescent="0.85">
      <c r="A3" s="6" t="s">
        <v>3</v>
      </c>
      <c r="B3" s="11">
        <v>1.4999999999999999E-2</v>
      </c>
    </row>
    <row r="4" spans="1:12" x14ac:dyDescent="0.85">
      <c r="A4" s="6" t="s">
        <v>4</v>
      </c>
      <c r="B4" s="10">
        <v>30000</v>
      </c>
      <c r="H4" s="1" t="s">
        <v>6</v>
      </c>
    </row>
    <row r="5" spans="1:12" x14ac:dyDescent="0.85">
      <c r="I5" s="4">
        <f>NPER(B3/12,-B4,B2)/12</f>
        <v>8.9076554912582591</v>
      </c>
      <c r="J5" s="4"/>
      <c r="K5" s="4"/>
      <c r="L5" s="4"/>
    </row>
    <row r="7" spans="1:12" x14ac:dyDescent="0.85">
      <c r="H7" s="1" t="s">
        <v>7</v>
      </c>
    </row>
    <row r="8" spans="1:12" x14ac:dyDescent="0.85">
      <c r="I8" s="5">
        <f>ROUNDUP(NPER(B3/12,-B4,B2),0)</f>
        <v>107</v>
      </c>
      <c r="J8" s="5"/>
      <c r="K8" s="5"/>
      <c r="L8" s="5"/>
    </row>
    <row r="10" spans="1:12" x14ac:dyDescent="0.85">
      <c r="H10" s="1" t="s">
        <v>8</v>
      </c>
    </row>
    <row r="11" spans="1:12" x14ac:dyDescent="0.85">
      <c r="I11" s="4">
        <f>NPER(B3/12,-B4,0,5000000)</f>
        <v>151.48820101024756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155D-923A-42B8-842C-BDFEFB2FA119}">
  <dimension ref="A1:C9"/>
  <sheetViews>
    <sheetView workbookViewId="0"/>
  </sheetViews>
  <sheetFormatPr defaultRowHeight="29" x14ac:dyDescent="0.85"/>
  <cols>
    <col min="1" max="1" width="38.546875" customWidth="1"/>
    <col min="2" max="2" width="12.546875" customWidth="1"/>
    <col min="3" max="3" width="44.546875" customWidth="1"/>
  </cols>
  <sheetData>
    <row r="1" spans="1:3" x14ac:dyDescent="0.85">
      <c r="A1" s="7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9">
        <f>NPER(NPER!B3/12,-40000,NPER!B2)</f>
        <v>78.801268039239858</v>
      </c>
      <c r="C4" s="8" t="s">
        <v>14</v>
      </c>
    </row>
    <row r="5" spans="1:3" x14ac:dyDescent="0.85">
      <c r="A5" s="3" t="s">
        <v>15</v>
      </c>
      <c r="B5" s="9" t="e">
        <f>NPER(NPER!B3/12,-3000,NPER!B2)</f>
        <v>#NUM!</v>
      </c>
      <c r="C5" s="8" t="s">
        <v>16</v>
      </c>
    </row>
    <row r="6" spans="1:3" x14ac:dyDescent="0.85">
      <c r="A6" s="3" t="s">
        <v>17</v>
      </c>
      <c r="B6" s="9">
        <f>NPER(NPER!B3/12,NPER!B4,NPER!B2)</f>
        <v>-94.285307781532907</v>
      </c>
      <c r="C6" s="8" t="s">
        <v>18</v>
      </c>
    </row>
    <row r="7" spans="1:3" x14ac:dyDescent="0.85">
      <c r="A7" s="3" t="s">
        <v>19</v>
      </c>
      <c r="B7" s="9">
        <f>NPER(0,-NPER!B4,NPER!B2)</f>
        <v>100</v>
      </c>
      <c r="C7" s="8" t="s">
        <v>20</v>
      </c>
    </row>
    <row r="8" spans="1:3" x14ac:dyDescent="0.85">
      <c r="A8" s="3" t="s">
        <v>21</v>
      </c>
      <c r="B8" s="9" t="e">
        <f>NPER(NPER!B3,-NPER!B4,NPER!B2)</f>
        <v>#NUM!</v>
      </c>
      <c r="C8" s="8" t="s">
        <v>22</v>
      </c>
    </row>
    <row r="9" spans="1:3" x14ac:dyDescent="0.85">
      <c r="A9" s="3" t="s">
        <v>23</v>
      </c>
      <c r="B9" s="9">
        <f>NPER(NPER!B3/12,-NPER!B4,0,5000000)/12</f>
        <v>12.624016750853963</v>
      </c>
      <c r="C9" s="8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NPER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2026-11-05T10:51:13Z</dcterms:created>
  <dcterms:modified xsi:type="dcterms:W3CDTF">2026-11-05T10:51:14Z</dcterms:modified>
</cp:coreProperties>
</file>