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C3FE6AF1-D2B9-427A-87E7-4503609BEB40}" xr6:coauthVersionLast="47" xr6:coauthVersionMax="47" xr10:uidLastSave="{00000000-0000-0000-0000-000000000000}"/>
  <bookViews>
    <workbookView xWindow="-110" yWindow="-110" windowWidth="24220" windowHeight="15500" xr2:uid="{064233C4-4842-4005-9498-9362DB4D6782}"/>
  </bookViews>
  <sheets>
    <sheet name="PV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2" l="1"/>
  <c r="B8" i="2"/>
  <c r="B7" i="2"/>
  <c r="B6" i="2"/>
  <c r="B5" i="2"/>
  <c r="B4" i="2"/>
  <c r="I11" i="1"/>
  <c r="I8" i="1"/>
  <c r="I5" i="1"/>
  <c r="I2" i="1"/>
</calcChain>
</file>

<file path=xl/sharedStrings.xml><?xml version="1.0" encoding="utf-8"?>
<sst xmlns="http://schemas.openxmlformats.org/spreadsheetml/2006/main" count="25" uniqueCount="25">
  <si>
    <t>項目</t>
  </si>
  <si>
    <t>値</t>
  </si>
  <si>
    <t>毎月の金額</t>
  </si>
  <si>
    <t>年利</t>
  </si>
  <si>
    <t>年数</t>
  </si>
  <si>
    <t>必要な元手</t>
  </si>
  <si>
    <t>受け取る合計</t>
  </si>
  <si>
    <t>10 年後の 100 万円の今の価値</t>
  </si>
  <si>
    <t>借りられる金額</t>
  </si>
  <si>
    <t>PV でつまずくところ</t>
  </si>
  <si>
    <t>ためしたこと</t>
  </si>
  <si>
    <t>結果</t>
  </si>
  <si>
    <t>式</t>
  </si>
  <si>
    <t>受け取る金額をプラスで入れた</t>
  </si>
  <si>
    <t>=PV(PV!B3/12,PV!B4*12,PV!B2)</t>
  </si>
  <si>
    <t>金利 0%</t>
  </si>
  <si>
    <t>=PV(0,240,-PV!B2)</t>
  </si>
  <si>
    <t>期首に受け取る（支払期日 1）</t>
  </si>
  <si>
    <t>=PV(PV!B3/12,PV!B4*12,-PV!B2,0,1)</t>
  </si>
  <si>
    <t>年利を 12 で割り忘れた</t>
  </si>
  <si>
    <t>=PV(PV!B3,PV!B4*12,-PV!B2)</t>
  </si>
  <si>
    <t>PV の結果を PMT に入れると</t>
  </si>
  <si>
    <t>=PMT(PV!B3/12,PV!B4*12,PV(PV!B3/12,PV!B4*12,-PV!B2))</t>
  </si>
  <si>
    <t>100 万円÷(1＋2%)^10 で計算</t>
  </si>
  <si>
    <t>=1000000/(1+PV!B3)^10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</si>
</sst>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.0%"/>
  </numFmts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3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>
      <alignment vertical="center"/>
    </xf>
    <xf numFmtId="3" fontId="0" fillId="0" borderId="1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404DE-CD55-4D95-9C71-06D6400A2E88}">
  <dimension ref="A1:L11"/>
  <sheetViews>
    <sheetView tabSelected="1" workbookViewId="0"/>
  </sheetViews>
  <sheetFormatPr defaultRowHeight="29" x14ac:dyDescent="0.85"/>
  <cols>
    <col min="1" max="1" width="10.546875" customWidth="1"/>
    <col min="2" max="2" width="11.546875" customWidth="1"/>
    <col min="7" max="7" width="2.546875" customWidth="1"/>
    <col min="8" max="8" width="4.546875" customWidth="1"/>
    <col min="9" max="9" width="12.546875" customWidth="1"/>
    <col min="10" max="14" width="11.546875" customWidth="1"/>
  </cols>
  <sheetData>
    <row r="1" spans="1:12" x14ac:dyDescent="0.85">
      <c r="A1" s="2" t="s">
        <v>0</v>
      </c>
      <c r="B1" s="2" t="s">
        <v>1</v>
      </c>
      <c r="H1" s="1" t="s">
        <v>5</v>
      </c>
    </row>
    <row r="2" spans="1:12" x14ac:dyDescent="0.85">
      <c r="A2" s="5" t="s">
        <v>2</v>
      </c>
      <c r="B2" s="8">
        <v>50000</v>
      </c>
      <c r="I2" s="4">
        <f>PV(B3/12,B4*12,-B2)</f>
        <v>9883701.7423280887</v>
      </c>
      <c r="J2" s="4"/>
      <c r="K2" s="4"/>
      <c r="L2" s="4"/>
    </row>
    <row r="3" spans="1:12" x14ac:dyDescent="0.85">
      <c r="A3" s="5" t="s">
        <v>3</v>
      </c>
      <c r="B3" s="9">
        <v>0.02</v>
      </c>
    </row>
    <row r="4" spans="1:12" x14ac:dyDescent="0.85">
      <c r="A4" s="5" t="s">
        <v>4</v>
      </c>
      <c r="B4" s="10">
        <v>20</v>
      </c>
      <c r="H4" s="1" t="s">
        <v>6</v>
      </c>
    </row>
    <row r="5" spans="1:12" x14ac:dyDescent="0.85">
      <c r="I5" s="4">
        <f>B2*B4*12</f>
        <v>12000000</v>
      </c>
      <c r="J5" s="4"/>
      <c r="K5" s="4"/>
      <c r="L5" s="4"/>
    </row>
    <row r="7" spans="1:12" x14ac:dyDescent="0.85">
      <c r="H7" s="1" t="s">
        <v>7</v>
      </c>
    </row>
    <row r="8" spans="1:12" x14ac:dyDescent="0.85">
      <c r="I8" s="4">
        <f>PV(B3,10,0,-1000000)</f>
        <v>820348.29987515532</v>
      </c>
      <c r="J8" s="4"/>
      <c r="K8" s="4"/>
      <c r="L8" s="4"/>
    </row>
    <row r="10" spans="1:12" x14ac:dyDescent="0.85">
      <c r="H10" s="1" t="s">
        <v>8</v>
      </c>
    </row>
    <row r="11" spans="1:12" x14ac:dyDescent="0.85">
      <c r="I11" s="4">
        <f>PV(0.01/12,35*12,-80000)</f>
        <v>28340082.512622915</v>
      </c>
      <c r="J11" s="4"/>
      <c r="K11" s="4"/>
      <c r="L11" s="4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67B12-8C86-47F8-883C-4A1340BEDF77}">
  <dimension ref="A1:C9"/>
  <sheetViews>
    <sheetView workbookViewId="0"/>
  </sheetViews>
  <sheetFormatPr defaultRowHeight="29" x14ac:dyDescent="0.85"/>
  <cols>
    <col min="1" max="1" width="30.546875" customWidth="1"/>
    <col min="2" max="2" width="12.546875" customWidth="1"/>
    <col min="3" max="3" width="50.546875" customWidth="1"/>
  </cols>
  <sheetData>
    <row r="1" spans="1:3" x14ac:dyDescent="0.85">
      <c r="A1" s="6" t="s">
        <v>9</v>
      </c>
    </row>
    <row r="3" spans="1:3" x14ac:dyDescent="0.85">
      <c r="A3" s="2" t="s">
        <v>10</v>
      </c>
      <c r="B3" s="2" t="s">
        <v>11</v>
      </c>
      <c r="C3" s="2" t="s">
        <v>12</v>
      </c>
    </row>
    <row r="4" spans="1:3" x14ac:dyDescent="0.85">
      <c r="A4" s="3" t="s">
        <v>13</v>
      </c>
      <c r="B4" s="8">
        <f>PV(PV!B3/12,PV!B4*12,PV!B2)</f>
        <v>-9883701.7423280887</v>
      </c>
      <c r="C4" s="7" t="s">
        <v>14</v>
      </c>
    </row>
    <row r="5" spans="1:3" x14ac:dyDescent="0.85">
      <c r="A5" s="3" t="s">
        <v>15</v>
      </c>
      <c r="B5" s="8">
        <f>PV(0,240,-PV!B2)</f>
        <v>12000000</v>
      </c>
      <c r="C5" s="7" t="s">
        <v>16</v>
      </c>
    </row>
    <row r="6" spans="1:3" x14ac:dyDescent="0.85">
      <c r="A6" s="3" t="s">
        <v>17</v>
      </c>
      <c r="B6" s="8">
        <f>PV(PV!B3/12,PV!B4*12,-PV!B2,0,1)</f>
        <v>9900174.5785653014</v>
      </c>
      <c r="C6" s="7" t="s">
        <v>18</v>
      </c>
    </row>
    <row r="7" spans="1:3" x14ac:dyDescent="0.85">
      <c r="A7" s="3" t="s">
        <v>19</v>
      </c>
      <c r="B7" s="8">
        <f>PV(PV!B3,PV!B4*12,-PV!B2)</f>
        <v>2478427.5840382534</v>
      </c>
      <c r="C7" s="7" t="s">
        <v>20</v>
      </c>
    </row>
    <row r="8" spans="1:3" x14ac:dyDescent="0.85">
      <c r="A8" s="3" t="s">
        <v>21</v>
      </c>
      <c r="B8" s="8">
        <f>PMT(PV!B3/12,PV!B4*12,PV(PV!B3/12,PV!B4*12,-PV!B2))</f>
        <v>-50000.000000001688</v>
      </c>
      <c r="C8" s="7" t="s">
        <v>22</v>
      </c>
    </row>
    <row r="9" spans="1:3" x14ac:dyDescent="0.85">
      <c r="A9" s="3" t="s">
        <v>23</v>
      </c>
      <c r="B9" s="8">
        <f>1000000/(1+PV!B3)^10</f>
        <v>820348.29987515532</v>
      </c>
      <c r="C9" s="7" t="s">
        <v>24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PV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2026-11-05T10:50:45Z</dcterms:created>
  <dcterms:modified xsi:type="dcterms:W3CDTF">2026-11-05T10:50:46Z</dcterms:modified>
</cp:coreProperties>
</file>