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6B5D332B-F292-424A-B661-BBDDBB329A6A}" xr6:coauthVersionLast="47" xr6:coauthVersionMax="47" xr10:uidLastSave="{00000000-0000-0000-0000-000000000000}"/>
  <bookViews>
    <workbookView xWindow="-110" yWindow="-110" windowWidth="24220" windowHeight="15500" xr2:uid="{C8ABE9AB-4A73-4285-B5BD-DBB97100BEC0}"/>
  </bookViews>
  <sheets>
    <sheet name="FV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" i="2" l="1"/>
  <c r="B9" i="2"/>
  <c r="B8" i="2"/>
  <c r="B7" i="2"/>
  <c r="B6" i="2"/>
  <c r="B5" i="2"/>
  <c r="B4" i="2"/>
  <c r="I11" i="1"/>
  <c r="I8" i="1"/>
  <c r="I5" i="1"/>
  <c r="I2" i="1"/>
</calcChain>
</file>

<file path=xl/sharedStrings.xml><?xml version="1.0" encoding="utf-8"?>
<sst xmlns="http://schemas.openxmlformats.org/spreadsheetml/2006/main" count="28" uniqueCount="28">
  <si>
    <t>項目</t>
  </si>
  <si>
    <t>値</t>
  </si>
  <si>
    <t>毎月の積立額</t>
  </si>
  <si>
    <t>年利</t>
  </si>
  <si>
    <t>年数</t>
  </si>
  <si>
    <t>今ある金額</t>
  </si>
  <si>
    <t>20 年後の金額</t>
  </si>
  <si>
    <t>元本（積み立てた合計）</t>
  </si>
  <si>
    <t>増えた分</t>
  </si>
  <si>
    <t>今ある 100 万円＋積立</t>
  </si>
  <si>
    <t>FV でつまずくところ</t>
  </si>
  <si>
    <t>ためしたこと</t>
  </si>
  <si>
    <t>結果</t>
  </si>
  <si>
    <t>式</t>
  </si>
  <si>
    <t>積立額をプラスで入れた</t>
  </si>
  <si>
    <t>=FV(FV!B3/12,FV!B4*12,FV!B2)</t>
  </si>
  <si>
    <t>年利を 12 で割り忘れた</t>
  </si>
  <si>
    <t>=FV(FV!B3,FV!B4*12,-FV!B2)</t>
  </si>
  <si>
    <t>金利 0%</t>
  </si>
  <si>
    <t>=FV(0,240,-FV!B2)</t>
  </si>
  <si>
    <t>期首に積み立てる（支払期日 1）</t>
  </si>
  <si>
    <t>=FV(FV!B3/12,FV!B4*12,-FV!B2,0,1)</t>
  </si>
  <si>
    <t>100 万円を預けるだけ（月複利）</t>
  </si>
  <si>
    <t>=FV(FV!B3/12,FV!B4*12,0,-FV!B5)</t>
  </si>
  <si>
    <t>100 万円を預けるだけ（年複利）</t>
  </si>
  <si>
    <t>=FV(FV!B3,FV!B4,0,-FV!B5)</t>
  </si>
  <si>
    <t>100 万円×(1＋3%)^20 で計算</t>
  </si>
  <si>
    <t>=FV!B5*(1+FV!B3)^FV!B4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</si>
</sst>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%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3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3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67414-8EF7-4D8A-A113-31411BEF2978}">
  <dimension ref="A1:L11"/>
  <sheetViews>
    <sheetView tabSelected="1" workbookViewId="0"/>
  </sheetViews>
  <sheetFormatPr defaultRowHeight="29" x14ac:dyDescent="0.85"/>
  <cols>
    <col min="1" max="2" width="11.546875" customWidth="1"/>
    <col min="7" max="7" width="2.546875" customWidth="1"/>
    <col min="8" max="8" width="4.546875" customWidth="1"/>
    <col min="9" max="9" width="12.546875" customWidth="1"/>
    <col min="10" max="14" width="11.546875" customWidth="1"/>
  </cols>
  <sheetData>
    <row r="1" spans="1:12" x14ac:dyDescent="0.85">
      <c r="A1" s="2" t="s">
        <v>0</v>
      </c>
      <c r="B1" s="2" t="s">
        <v>1</v>
      </c>
      <c r="H1" s="1" t="s">
        <v>6</v>
      </c>
    </row>
    <row r="2" spans="1:12" x14ac:dyDescent="0.85">
      <c r="A2" s="5" t="s">
        <v>2</v>
      </c>
      <c r="B2" s="8">
        <v>30000</v>
      </c>
      <c r="I2" s="4">
        <f>FV(B3/12,B4*12,-B2)</f>
        <v>9849059.9437975828</v>
      </c>
      <c r="J2" s="4"/>
      <c r="K2" s="4"/>
      <c r="L2" s="4"/>
    </row>
    <row r="3" spans="1:12" x14ac:dyDescent="0.85">
      <c r="A3" s="5" t="s">
        <v>3</v>
      </c>
      <c r="B3" s="9">
        <v>0.03</v>
      </c>
    </row>
    <row r="4" spans="1:12" x14ac:dyDescent="0.85">
      <c r="A4" s="5" t="s">
        <v>4</v>
      </c>
      <c r="B4" s="10">
        <v>20</v>
      </c>
      <c r="H4" s="1" t="s">
        <v>7</v>
      </c>
    </row>
    <row r="5" spans="1:12" x14ac:dyDescent="0.85">
      <c r="A5" s="5" t="s">
        <v>5</v>
      </c>
      <c r="B5" s="8">
        <v>1000000</v>
      </c>
      <c r="I5" s="4">
        <f>B2*B4*12</f>
        <v>7200000</v>
      </c>
      <c r="J5" s="4"/>
      <c r="K5" s="4"/>
      <c r="L5" s="4"/>
    </row>
    <row r="7" spans="1:12" x14ac:dyDescent="0.85">
      <c r="H7" s="1" t="s">
        <v>8</v>
      </c>
    </row>
    <row r="8" spans="1:12" x14ac:dyDescent="0.85">
      <c r="I8" s="4">
        <f>FV(B3/12,B4*12,-B2)-B2*B4*12</f>
        <v>2649059.9437975828</v>
      </c>
      <c r="J8" s="4"/>
      <c r="K8" s="4"/>
      <c r="L8" s="4"/>
    </row>
    <row r="10" spans="1:12" x14ac:dyDescent="0.85">
      <c r="H10" s="1" t="s">
        <v>9</v>
      </c>
    </row>
    <row r="11" spans="1:12" x14ac:dyDescent="0.85">
      <c r="I11" s="4">
        <f>FV(B3/12,B4*12,-B2,-B5)</f>
        <v>11669814.939114047</v>
      </c>
      <c r="J11" s="4"/>
      <c r="K11" s="4"/>
      <c r="L11" s="4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96A99-03FB-43DD-A8D5-3D22EE073A3B}">
  <dimension ref="A1:C10"/>
  <sheetViews>
    <sheetView workbookViewId="0"/>
  </sheetViews>
  <sheetFormatPr defaultRowHeight="29" x14ac:dyDescent="0.85"/>
  <cols>
    <col min="1" max="1" width="32.546875" customWidth="1"/>
    <col min="2" max="2" width="12.546875" customWidth="1"/>
    <col min="3" max="3" width="40.546875" customWidth="1"/>
  </cols>
  <sheetData>
    <row r="1" spans="1:3" x14ac:dyDescent="0.85">
      <c r="A1" s="6" t="s">
        <v>10</v>
      </c>
    </row>
    <row r="3" spans="1:3" x14ac:dyDescent="0.85">
      <c r="A3" s="2" t="s">
        <v>11</v>
      </c>
      <c r="B3" s="2" t="s">
        <v>12</v>
      </c>
      <c r="C3" s="2" t="s">
        <v>13</v>
      </c>
    </row>
    <row r="4" spans="1:3" x14ac:dyDescent="0.85">
      <c r="A4" s="3" t="s">
        <v>14</v>
      </c>
      <c r="B4" s="8">
        <f>FV(FV!B3/12,FV!B4*12,FV!B2)</f>
        <v>-9849059.9437975828</v>
      </c>
      <c r="C4" s="7" t="s">
        <v>15</v>
      </c>
    </row>
    <row r="5" spans="1:3" x14ac:dyDescent="0.85">
      <c r="A5" s="3" t="s">
        <v>16</v>
      </c>
      <c r="B5" s="8">
        <f>FV(FV!B3,FV!B4*12,-FV!B2)</f>
        <v>1203852627.9278781</v>
      </c>
      <c r="C5" s="7" t="s">
        <v>17</v>
      </c>
    </row>
    <row r="6" spans="1:3" x14ac:dyDescent="0.85">
      <c r="A6" s="3" t="s">
        <v>18</v>
      </c>
      <c r="B6" s="8">
        <f>FV(0,240,-FV!B2)</f>
        <v>7200000</v>
      </c>
      <c r="C6" s="7" t="s">
        <v>19</v>
      </c>
    </row>
    <row r="7" spans="1:3" x14ac:dyDescent="0.85">
      <c r="A7" s="3" t="s">
        <v>20</v>
      </c>
      <c r="B7" s="8">
        <f>FV(FV!B3/12,FV!B4*12,-FV!B2,0,1)</f>
        <v>9873682.5936570782</v>
      </c>
      <c r="C7" s="7" t="s">
        <v>21</v>
      </c>
    </row>
    <row r="8" spans="1:3" x14ac:dyDescent="0.85">
      <c r="A8" s="3" t="s">
        <v>22</v>
      </c>
      <c r="B8" s="8">
        <f>FV(FV!B3/12,FV!B4*12,0,-FV!B5)</f>
        <v>1820754.9953164652</v>
      </c>
      <c r="C8" s="7" t="s">
        <v>23</v>
      </c>
    </row>
    <row r="9" spans="1:3" x14ac:dyDescent="0.85">
      <c r="A9" s="3" t="s">
        <v>24</v>
      </c>
      <c r="B9" s="8">
        <f>FV(FV!B3,FV!B4,0,-FV!B5)</f>
        <v>1806111.2346694132</v>
      </c>
      <c r="C9" s="7" t="s">
        <v>25</v>
      </c>
    </row>
    <row r="10" spans="1:3" x14ac:dyDescent="0.85">
      <c r="A10" s="3" t="s">
        <v>26</v>
      </c>
      <c r="B10" s="8">
        <f>FV!B5*(1+FV!B3)^FV!B4</f>
        <v>1806111.2346694132</v>
      </c>
      <c r="C10" s="7" t="s">
        <v>27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FV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2026-11-05T10:50:31Z</dcterms:created>
  <dcterms:modified xsi:type="dcterms:W3CDTF">2026-11-05T10:50:32Z</dcterms:modified>
</cp:coreProperties>
</file>