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8657E8FD-B0A0-4A0C-9C9F-BC5DED4D519C}" xr6:coauthVersionLast="47" xr6:coauthVersionMax="47" xr10:uidLastSave="{00000000-0000-0000-0000-000000000000}"/>
  <bookViews>
    <workbookView xWindow="-110" yWindow="-110" windowWidth="24220" windowHeight="15500" xr2:uid="{E7D8BDF4-67A5-4D66-B38B-C5F9641BE527}"/>
  </bookViews>
  <sheets>
    <sheet name="PMT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/>
  <c r="B5" i="2"/>
  <c r="B4" i="2"/>
  <c r="I11" i="1"/>
  <c r="I8" i="1"/>
  <c r="I5" i="1"/>
  <c r="I2" i="1"/>
</calcChain>
</file>

<file path=xl/sharedStrings.xml><?xml version="1.0" encoding="utf-8"?>
<sst xmlns="http://schemas.openxmlformats.org/spreadsheetml/2006/main" count="27" uniqueCount="27">
  <si>
    <t>項目</t>
  </si>
  <si>
    <t>値</t>
  </si>
  <si>
    <t>借入額</t>
  </si>
  <si>
    <t>年利</t>
  </si>
  <si>
    <t>年数</t>
  </si>
  <si>
    <t>毎月の返済額</t>
  </si>
  <si>
    <t>プラスで表示</t>
  </si>
  <si>
    <t>返済総額</t>
  </si>
  <si>
    <t>毎月の積立額</t>
  </si>
  <si>
    <t>PMT でつまずくところ</t>
  </si>
  <si>
    <t>ためしたこと</t>
  </si>
  <si>
    <t>結果</t>
  </si>
  <si>
    <t>式</t>
  </si>
  <si>
    <t>年利を 12 で割り忘れた</t>
  </si>
  <si>
    <t>=PMT(PMT!B3,PMT!B4*12,PMT!B2)</t>
  </si>
  <si>
    <t>回数を年数のまま（10）</t>
  </si>
  <si>
    <t>=PMT(PMT!B3/12,PMT!B4,PMT!B2)</t>
  </si>
  <si>
    <t>年払い（年利・年数のまま）</t>
  </si>
  <si>
    <t>=PMT(PMT!B3,PMT!B4,PMT!B2)</t>
  </si>
  <si>
    <t>金利 0%</t>
  </si>
  <si>
    <t>=PMT(0,120,PMT!B2)</t>
  </si>
  <si>
    <t>期首払い（支払期日 1）</t>
  </si>
  <si>
    <t>=PMT(PMT!B3/12,PMT!B4*12,PMT!B2,0,1)</t>
  </si>
  <si>
    <t>利息の合計</t>
  </si>
  <si>
    <t>=-PMT(PMT!B3/12,PMT!B4*12,PMT!B2)*PMT!B4*12-PMT!B2</t>
  </si>
  <si>
    <t>年利を「1.5」と入れた</t>
  </si>
  <si>
    <t>=PMT(1.5/12,120,PMT!B2)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</si>
</sst>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3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FAD78-4265-44F0-B3A4-0BC3B7822AEB}">
  <dimension ref="A1:L11"/>
  <sheetViews>
    <sheetView tabSelected="1" workbookViewId="0"/>
  </sheetViews>
  <sheetFormatPr defaultRowHeight="29" x14ac:dyDescent="0.85"/>
  <cols>
    <col min="1" max="1" width="8.546875" customWidth="1"/>
    <col min="2" max="2" width="11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5</v>
      </c>
    </row>
    <row r="2" spans="1:12" x14ac:dyDescent="0.85">
      <c r="A2" s="5" t="s">
        <v>2</v>
      </c>
      <c r="B2" s="8">
        <v>3000000</v>
      </c>
      <c r="I2" s="4">
        <f>PMT(B3/12,B4*12,B2)</f>
        <v>-26937.449938508966</v>
      </c>
      <c r="J2" s="4"/>
      <c r="K2" s="4"/>
      <c r="L2" s="4"/>
    </row>
    <row r="3" spans="1:12" x14ac:dyDescent="0.85">
      <c r="A3" s="5" t="s">
        <v>3</v>
      </c>
      <c r="B3" s="9">
        <v>1.4999999999999999E-2</v>
      </c>
    </row>
    <row r="4" spans="1:12" x14ac:dyDescent="0.85">
      <c r="A4" s="5" t="s">
        <v>4</v>
      </c>
      <c r="B4" s="10">
        <v>10</v>
      </c>
      <c r="H4" s="1" t="s">
        <v>6</v>
      </c>
    </row>
    <row r="5" spans="1:12" x14ac:dyDescent="0.85">
      <c r="I5" s="4">
        <f>-PMT(B3/12,B4*12,B2)</f>
        <v>26937.449938508966</v>
      </c>
      <c r="J5" s="4"/>
      <c r="K5" s="4"/>
      <c r="L5" s="4"/>
    </row>
    <row r="7" spans="1:12" x14ac:dyDescent="0.85">
      <c r="H7" s="1" t="s">
        <v>7</v>
      </c>
    </row>
    <row r="8" spans="1:12" x14ac:dyDescent="0.85">
      <c r="I8" s="4">
        <f>-PMT(B3/12,B4*12,B2)*B4*12</f>
        <v>3232493.9926210763</v>
      </c>
      <c r="J8" s="4"/>
      <c r="K8" s="4"/>
      <c r="L8" s="4"/>
    </row>
    <row r="10" spans="1:12" x14ac:dyDescent="0.85">
      <c r="H10" s="1" t="s">
        <v>8</v>
      </c>
    </row>
    <row r="11" spans="1:12" x14ac:dyDescent="0.85">
      <c r="I11" s="4">
        <f>-PMT(B3/12,B4*12,0,B2)</f>
        <v>23187.449938508966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17C7A-7734-4C9A-A819-AC0CB5E80605}">
  <dimension ref="A1:C10"/>
  <sheetViews>
    <sheetView workbookViewId="0"/>
  </sheetViews>
  <sheetFormatPr defaultRowHeight="29" x14ac:dyDescent="0.85"/>
  <cols>
    <col min="1" max="1" width="30.546875" customWidth="1"/>
    <col min="2" max="2" width="12.546875" customWidth="1"/>
    <col min="3" max="3" width="44.546875" customWidth="1"/>
  </cols>
  <sheetData>
    <row r="1" spans="1:3" x14ac:dyDescent="0.85">
      <c r="A1" s="6" t="s">
        <v>9</v>
      </c>
    </row>
    <row r="3" spans="1:3" x14ac:dyDescent="0.85">
      <c r="A3" s="2" t="s">
        <v>10</v>
      </c>
      <c r="B3" s="2" t="s">
        <v>11</v>
      </c>
      <c r="C3" s="2" t="s">
        <v>12</v>
      </c>
    </row>
    <row r="4" spans="1:3" x14ac:dyDescent="0.85">
      <c r="A4" s="3" t="s">
        <v>13</v>
      </c>
      <c r="B4" s="8">
        <f>PMT(PMT!B3,PMT!B4*12,PMT!B2)</f>
        <v>-54055.559712299008</v>
      </c>
      <c r="C4" s="7" t="s">
        <v>14</v>
      </c>
    </row>
    <row r="5" spans="1:3" x14ac:dyDescent="0.85">
      <c r="A5" s="3" t="s">
        <v>15</v>
      </c>
      <c r="B5" s="8">
        <f>PMT(PMT!B3/12,PMT!B4,PMT!B2)</f>
        <v>-302066.36476236768</v>
      </c>
      <c r="C5" s="7" t="s">
        <v>16</v>
      </c>
    </row>
    <row r="6" spans="1:3" x14ac:dyDescent="0.85">
      <c r="A6" s="3" t="s">
        <v>17</v>
      </c>
      <c r="B6" s="8">
        <f>PMT(PMT!B3,PMT!B4,PMT!B2)</f>
        <v>-325302.53359511751</v>
      </c>
      <c r="C6" s="7" t="s">
        <v>18</v>
      </c>
    </row>
    <row r="7" spans="1:3" x14ac:dyDescent="0.85">
      <c r="A7" s="3" t="s">
        <v>19</v>
      </c>
      <c r="B7" s="8">
        <f>PMT(0,120,PMT!B2)</f>
        <v>-25000</v>
      </c>
      <c r="C7" s="7" t="s">
        <v>20</v>
      </c>
    </row>
    <row r="8" spans="1:3" x14ac:dyDescent="0.85">
      <c r="A8" s="3" t="s">
        <v>21</v>
      </c>
      <c r="B8" s="8">
        <f>PMT(PMT!B3/12,PMT!B4*12,PMT!B2,0,1)</f>
        <v>-26903.820163304834</v>
      </c>
      <c r="C8" s="7" t="s">
        <v>22</v>
      </c>
    </row>
    <row r="9" spans="1:3" x14ac:dyDescent="0.85">
      <c r="A9" s="3" t="s">
        <v>23</v>
      </c>
      <c r="B9" s="8">
        <f>-PMT(PMT!B3/12,PMT!B4*12,PMT!B2)*PMT!B4*12-PMT!B2</f>
        <v>232493.99262107629</v>
      </c>
      <c r="C9" s="7" t="s">
        <v>24</v>
      </c>
    </row>
    <row r="10" spans="1:3" x14ac:dyDescent="0.85">
      <c r="A10" s="3" t="s">
        <v>25</v>
      </c>
      <c r="B10" s="8">
        <f>PMT(1.5/12,120,PMT!B2)</f>
        <v>-375000.27272747393</v>
      </c>
      <c r="C10" s="7" t="s">
        <v>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PMT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2026-11-05T10:50:00Z</dcterms:created>
  <dcterms:modified xsi:type="dcterms:W3CDTF">2026-11-05T10:50:00Z</dcterms:modified>
</cp:coreProperties>
</file>