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638778B-70C0-4BFE-9C22-AE69C73F0DD5}" xr6:coauthVersionLast="47" xr6:coauthVersionMax="47" xr10:uidLastSave="{00000000-0000-0000-0000-000000000000}"/>
  <bookViews>
    <workbookView xWindow="-110" yWindow="-110" windowWidth="24220" windowHeight="15500" xr2:uid="{FDFDD9DB-8DFC-4783-A809-524C513428A0}"/>
  </bookViews>
  <sheets>
    <sheet name="売上" sheetId="2" r:id="rId1"/>
    <sheet name="経費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61" i="3" l="1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</calcChain>
</file>

<file path=xl/sharedStrings.xml><?xml version="1.0" encoding="utf-8"?>
<sst xmlns="http://schemas.openxmlformats.org/spreadsheetml/2006/main" count="186" uniqueCount="7">
  <si>
    <t>日付</t>
  </si>
  <si>
    <t>商品名</t>
  </si>
  <si>
    <t>金額</t>
  </si>
  <si>
    <t>ぶどう</t>
  </si>
  <si>
    <t>もも</t>
  </si>
  <si>
    <t>りんご</t>
  </si>
  <si>
    <t>みかん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</si>
</sst>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56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D33F7-3305-4A44-A2F7-2181F3308055}">
  <dimension ref="A1:C121"/>
  <sheetViews>
    <sheetView tabSelected="1" workbookViewId="0"/>
  </sheetViews>
  <sheetFormatPr defaultRowHeight="29" x14ac:dyDescent="0.85"/>
  <cols>
    <col min="1" max="1" width="14.546875" customWidth="1"/>
    <col min="2" max="2" width="16.546875" customWidth="1"/>
    <col min="3" max="3" width="14.546875" customWidth="1"/>
  </cols>
  <sheetData>
    <row r="1" spans="1:3" x14ac:dyDescent="0.85">
      <c r="A1" s="1" t="s">
        <v>0</v>
      </c>
      <c r="B1" s="1" t="s">
        <v>1</v>
      </c>
      <c r="C1" s="1" t="s">
        <v>2</v>
      </c>
    </row>
    <row r="2" spans="1:3" x14ac:dyDescent="0.85">
      <c r="A2" s="2">
        <f>DATE(2026,4,1)+0</f>
        <v>46113</v>
      </c>
      <c r="B2" s="3" t="s">
        <v>3</v>
      </c>
      <c r="C2" s="3">
        <v>174</v>
      </c>
    </row>
    <row r="3" spans="1:3" x14ac:dyDescent="0.85">
      <c r="A3" s="2">
        <f>DATE(2026,4,1)+1</f>
        <v>46114</v>
      </c>
      <c r="B3" s="3" t="s">
        <v>4</v>
      </c>
      <c r="C3" s="3">
        <v>211</v>
      </c>
    </row>
    <row r="4" spans="1:3" x14ac:dyDescent="0.85">
      <c r="A4" s="2">
        <f>DATE(2026,4,1)+2</f>
        <v>46115</v>
      </c>
      <c r="B4" s="3" t="s">
        <v>5</v>
      </c>
      <c r="C4" s="3">
        <v>248</v>
      </c>
    </row>
    <row r="5" spans="1:3" x14ac:dyDescent="0.85">
      <c r="A5" s="2">
        <f>DATE(2026,4,1)+3</f>
        <v>46116</v>
      </c>
      <c r="B5" s="3" t="s">
        <v>6</v>
      </c>
      <c r="C5" s="3">
        <v>285</v>
      </c>
    </row>
    <row r="6" spans="1:3" x14ac:dyDescent="0.85">
      <c r="A6" s="2">
        <f>DATE(2026,4,1)+4</f>
        <v>46117</v>
      </c>
      <c r="B6" s="3" t="s">
        <v>3</v>
      </c>
      <c r="C6" s="3">
        <v>322</v>
      </c>
    </row>
    <row r="7" spans="1:3" x14ac:dyDescent="0.85">
      <c r="A7" s="2">
        <f>DATE(2026,4,1)+5</f>
        <v>46118</v>
      </c>
      <c r="B7" s="3" t="s">
        <v>4</v>
      </c>
      <c r="C7" s="3">
        <v>359</v>
      </c>
    </row>
    <row r="8" spans="1:3" x14ac:dyDescent="0.85">
      <c r="A8" s="2">
        <f>DATE(2026,4,1)+6</f>
        <v>46119</v>
      </c>
      <c r="B8" s="3" t="s">
        <v>5</v>
      </c>
      <c r="C8" s="3">
        <v>396</v>
      </c>
    </row>
    <row r="9" spans="1:3" x14ac:dyDescent="0.85">
      <c r="A9" s="2">
        <f>DATE(2026,4,1)+7</f>
        <v>46120</v>
      </c>
      <c r="B9" s="3" t="s">
        <v>6</v>
      </c>
      <c r="C9" s="3">
        <v>433</v>
      </c>
    </row>
    <row r="10" spans="1:3" x14ac:dyDescent="0.85">
      <c r="A10" s="2">
        <f>DATE(2026,4,1)+8</f>
        <v>46121</v>
      </c>
      <c r="B10" s="3" t="s">
        <v>3</v>
      </c>
      <c r="C10" s="3">
        <v>470</v>
      </c>
    </row>
    <row r="11" spans="1:3" x14ac:dyDescent="0.85">
      <c r="A11" s="2">
        <f>DATE(2026,4,1)+9</f>
        <v>46122</v>
      </c>
      <c r="B11" s="3" t="s">
        <v>4</v>
      </c>
      <c r="C11" s="3">
        <v>507</v>
      </c>
    </row>
    <row r="12" spans="1:3" x14ac:dyDescent="0.85">
      <c r="A12" s="2">
        <f>DATE(2026,4,1)+10</f>
        <v>46123</v>
      </c>
      <c r="B12" s="3" t="s">
        <v>5</v>
      </c>
      <c r="C12" s="3">
        <v>544</v>
      </c>
    </row>
    <row r="13" spans="1:3" x14ac:dyDescent="0.85">
      <c r="A13" s="2">
        <f>DATE(2026,4,1)+11</f>
        <v>46124</v>
      </c>
      <c r="B13" s="3" t="s">
        <v>6</v>
      </c>
      <c r="C13" s="3">
        <v>581</v>
      </c>
    </row>
    <row r="14" spans="1:3" x14ac:dyDescent="0.85">
      <c r="A14" s="2">
        <f>DATE(2026,4,1)+12</f>
        <v>46125</v>
      </c>
      <c r="B14" s="3" t="s">
        <v>3</v>
      </c>
      <c r="C14" s="3">
        <v>618</v>
      </c>
    </row>
    <row r="15" spans="1:3" x14ac:dyDescent="0.85">
      <c r="A15" s="2">
        <f>DATE(2026,4,1)+13</f>
        <v>46126</v>
      </c>
      <c r="B15" s="3" t="s">
        <v>4</v>
      </c>
      <c r="C15" s="3">
        <v>655</v>
      </c>
    </row>
    <row r="16" spans="1:3" x14ac:dyDescent="0.85">
      <c r="A16" s="2">
        <f>DATE(2026,4,1)+14</f>
        <v>46127</v>
      </c>
      <c r="B16" s="3" t="s">
        <v>5</v>
      </c>
      <c r="C16" s="3">
        <v>692</v>
      </c>
    </row>
    <row r="17" spans="1:3" x14ac:dyDescent="0.85">
      <c r="A17" s="2">
        <f>DATE(2026,4,1)+15</f>
        <v>46128</v>
      </c>
      <c r="B17" s="3" t="s">
        <v>6</v>
      </c>
      <c r="C17" s="3">
        <v>729</v>
      </c>
    </row>
    <row r="18" spans="1:3" x14ac:dyDescent="0.85">
      <c r="A18" s="2">
        <f>DATE(2026,4,1)+16</f>
        <v>46129</v>
      </c>
      <c r="B18" s="3" t="s">
        <v>3</v>
      </c>
      <c r="C18" s="3">
        <v>766</v>
      </c>
    </row>
    <row r="19" spans="1:3" x14ac:dyDescent="0.85">
      <c r="A19" s="2">
        <f>DATE(2026,4,1)+17</f>
        <v>46130</v>
      </c>
      <c r="B19" s="3" t="s">
        <v>4</v>
      </c>
      <c r="C19" s="3">
        <v>803</v>
      </c>
    </row>
    <row r="20" spans="1:3" x14ac:dyDescent="0.85">
      <c r="A20" s="2">
        <f>DATE(2026,4,1)+18</f>
        <v>46131</v>
      </c>
      <c r="B20" s="3" t="s">
        <v>5</v>
      </c>
      <c r="C20" s="3">
        <v>840</v>
      </c>
    </row>
    <row r="21" spans="1:3" x14ac:dyDescent="0.85">
      <c r="A21" s="2">
        <f>DATE(2026,4,1)+19</f>
        <v>46132</v>
      </c>
      <c r="B21" s="3" t="s">
        <v>6</v>
      </c>
      <c r="C21" s="3">
        <v>877</v>
      </c>
    </row>
    <row r="22" spans="1:3" x14ac:dyDescent="0.85">
      <c r="A22" s="2">
        <f>DATE(2026,4,1)+20</f>
        <v>46133</v>
      </c>
      <c r="B22" s="3" t="s">
        <v>3</v>
      </c>
      <c r="C22" s="3">
        <v>914</v>
      </c>
    </row>
    <row r="23" spans="1:3" x14ac:dyDescent="0.85">
      <c r="A23" s="2">
        <f>DATE(2026,4,1)+21</f>
        <v>46134</v>
      </c>
      <c r="B23" s="3" t="s">
        <v>4</v>
      </c>
      <c r="C23" s="3">
        <v>951</v>
      </c>
    </row>
    <row r="24" spans="1:3" x14ac:dyDescent="0.85">
      <c r="A24" s="2">
        <f>DATE(2026,4,1)+22</f>
        <v>46135</v>
      </c>
      <c r="B24" s="3" t="s">
        <v>5</v>
      </c>
      <c r="C24" s="3">
        <v>988</v>
      </c>
    </row>
    <row r="25" spans="1:3" x14ac:dyDescent="0.85">
      <c r="A25" s="2">
        <f>DATE(2026,4,1)+23</f>
        <v>46136</v>
      </c>
      <c r="B25" s="3" t="s">
        <v>6</v>
      </c>
      <c r="C25" s="3">
        <v>125</v>
      </c>
    </row>
    <row r="26" spans="1:3" x14ac:dyDescent="0.85">
      <c r="A26" s="2">
        <f>DATE(2026,4,1)+24</f>
        <v>46137</v>
      </c>
      <c r="B26" s="3" t="s">
        <v>3</v>
      </c>
      <c r="C26" s="3">
        <v>162</v>
      </c>
    </row>
    <row r="27" spans="1:3" x14ac:dyDescent="0.85">
      <c r="A27" s="2">
        <f>DATE(2026,4,1)+25</f>
        <v>46138</v>
      </c>
      <c r="B27" s="3" t="s">
        <v>4</v>
      </c>
      <c r="C27" s="3">
        <v>199</v>
      </c>
    </row>
    <row r="28" spans="1:3" x14ac:dyDescent="0.85">
      <c r="A28" s="2">
        <f>DATE(2026,4,1)+26</f>
        <v>46139</v>
      </c>
      <c r="B28" s="3" t="s">
        <v>5</v>
      </c>
      <c r="C28" s="3">
        <v>236</v>
      </c>
    </row>
    <row r="29" spans="1:3" x14ac:dyDescent="0.85">
      <c r="A29" s="2">
        <f>DATE(2026,4,1)+27</f>
        <v>46140</v>
      </c>
      <c r="B29" s="3" t="s">
        <v>6</v>
      </c>
      <c r="C29" s="3">
        <v>273</v>
      </c>
    </row>
    <row r="30" spans="1:3" x14ac:dyDescent="0.85">
      <c r="A30" s="2">
        <f>DATE(2026,4,1)+28</f>
        <v>46141</v>
      </c>
      <c r="B30" s="3" t="s">
        <v>3</v>
      </c>
      <c r="C30" s="3">
        <v>310</v>
      </c>
    </row>
    <row r="31" spans="1:3" x14ac:dyDescent="0.85">
      <c r="A31" s="2">
        <f>DATE(2026,4,1)+29</f>
        <v>46142</v>
      </c>
      <c r="B31" s="3" t="s">
        <v>4</v>
      </c>
      <c r="C31" s="3">
        <v>347</v>
      </c>
    </row>
    <row r="32" spans="1:3" x14ac:dyDescent="0.85">
      <c r="A32" s="2">
        <f>DATE(2026,4,1)+30</f>
        <v>46143</v>
      </c>
      <c r="B32" s="3" t="s">
        <v>5</v>
      </c>
      <c r="C32" s="3">
        <v>384</v>
      </c>
    </row>
    <row r="33" spans="1:3" x14ac:dyDescent="0.85">
      <c r="A33" s="2">
        <f>DATE(2026,4,1)+31</f>
        <v>46144</v>
      </c>
      <c r="B33" s="3" t="s">
        <v>6</v>
      </c>
      <c r="C33" s="3">
        <v>421</v>
      </c>
    </row>
    <row r="34" spans="1:3" x14ac:dyDescent="0.85">
      <c r="A34" s="2">
        <f>DATE(2026,4,1)+32</f>
        <v>46145</v>
      </c>
      <c r="B34" s="3" t="s">
        <v>3</v>
      </c>
      <c r="C34" s="3">
        <v>458</v>
      </c>
    </row>
    <row r="35" spans="1:3" x14ac:dyDescent="0.85">
      <c r="A35" s="2">
        <f>DATE(2026,4,1)+33</f>
        <v>46146</v>
      </c>
      <c r="B35" s="3" t="s">
        <v>4</v>
      </c>
      <c r="C35" s="3">
        <v>495</v>
      </c>
    </row>
    <row r="36" spans="1:3" x14ac:dyDescent="0.85">
      <c r="A36" s="2">
        <f>DATE(2026,4,1)+34</f>
        <v>46147</v>
      </c>
      <c r="B36" s="3" t="s">
        <v>5</v>
      </c>
      <c r="C36" s="3">
        <v>532</v>
      </c>
    </row>
    <row r="37" spans="1:3" x14ac:dyDescent="0.85">
      <c r="A37" s="2">
        <f>DATE(2026,4,1)+35</f>
        <v>46148</v>
      </c>
      <c r="B37" s="3" t="s">
        <v>6</v>
      </c>
      <c r="C37" s="3">
        <v>569</v>
      </c>
    </row>
    <row r="38" spans="1:3" x14ac:dyDescent="0.85">
      <c r="A38" s="2">
        <f>DATE(2026,4,1)+36</f>
        <v>46149</v>
      </c>
      <c r="B38" s="3" t="s">
        <v>3</v>
      </c>
      <c r="C38" s="3">
        <v>606</v>
      </c>
    </row>
    <row r="39" spans="1:3" x14ac:dyDescent="0.85">
      <c r="A39" s="2">
        <f>DATE(2026,4,1)+37</f>
        <v>46150</v>
      </c>
      <c r="B39" s="3" t="s">
        <v>4</v>
      </c>
      <c r="C39" s="3">
        <v>643</v>
      </c>
    </row>
    <row r="40" spans="1:3" x14ac:dyDescent="0.85">
      <c r="A40" s="2">
        <f>DATE(2026,4,1)+38</f>
        <v>46151</v>
      </c>
      <c r="B40" s="3" t="s">
        <v>5</v>
      </c>
      <c r="C40" s="3">
        <v>680</v>
      </c>
    </row>
    <row r="41" spans="1:3" x14ac:dyDescent="0.85">
      <c r="A41" s="2">
        <f>DATE(2026,4,1)+39</f>
        <v>46152</v>
      </c>
      <c r="B41" s="3" t="s">
        <v>6</v>
      </c>
      <c r="C41" s="3">
        <v>717</v>
      </c>
    </row>
    <row r="42" spans="1:3" x14ac:dyDescent="0.85">
      <c r="A42" s="2">
        <f>DATE(2026,4,1)+40</f>
        <v>46153</v>
      </c>
      <c r="B42" s="3" t="s">
        <v>3</v>
      </c>
      <c r="C42" s="3">
        <v>754</v>
      </c>
    </row>
    <row r="43" spans="1:3" x14ac:dyDescent="0.85">
      <c r="A43" s="2">
        <f>DATE(2026,4,1)+41</f>
        <v>46154</v>
      </c>
      <c r="B43" s="3" t="s">
        <v>4</v>
      </c>
      <c r="C43" s="3">
        <v>791</v>
      </c>
    </row>
    <row r="44" spans="1:3" x14ac:dyDescent="0.85">
      <c r="A44" s="2">
        <f>DATE(2026,4,1)+42</f>
        <v>46155</v>
      </c>
      <c r="B44" s="3" t="s">
        <v>5</v>
      </c>
      <c r="C44" s="3">
        <v>828</v>
      </c>
    </row>
    <row r="45" spans="1:3" x14ac:dyDescent="0.85">
      <c r="A45" s="2">
        <f>DATE(2026,4,1)+43</f>
        <v>46156</v>
      </c>
      <c r="B45" s="3" t="s">
        <v>6</v>
      </c>
      <c r="C45" s="3">
        <v>865</v>
      </c>
    </row>
    <row r="46" spans="1:3" x14ac:dyDescent="0.85">
      <c r="A46" s="2">
        <f>DATE(2026,4,1)+44</f>
        <v>46157</v>
      </c>
      <c r="B46" s="3" t="s">
        <v>3</v>
      </c>
      <c r="C46" s="3">
        <v>902</v>
      </c>
    </row>
    <row r="47" spans="1:3" x14ac:dyDescent="0.85">
      <c r="A47" s="2">
        <f>DATE(2026,4,1)+45</f>
        <v>46158</v>
      </c>
      <c r="B47" s="3" t="s">
        <v>4</v>
      </c>
      <c r="C47" s="3">
        <v>939</v>
      </c>
    </row>
    <row r="48" spans="1:3" x14ac:dyDescent="0.85">
      <c r="A48" s="2">
        <f>DATE(2026,4,1)+46</f>
        <v>46159</v>
      </c>
      <c r="B48" s="3" t="s">
        <v>5</v>
      </c>
      <c r="C48" s="3">
        <v>976</v>
      </c>
    </row>
    <row r="49" spans="1:3" x14ac:dyDescent="0.85">
      <c r="A49" s="2">
        <f>DATE(2026,4,1)+47</f>
        <v>46160</v>
      </c>
      <c r="B49" s="3" t="s">
        <v>6</v>
      </c>
      <c r="C49" s="3">
        <v>113</v>
      </c>
    </row>
    <row r="50" spans="1:3" x14ac:dyDescent="0.85">
      <c r="A50" s="2">
        <f>DATE(2026,4,1)+48</f>
        <v>46161</v>
      </c>
      <c r="B50" s="3" t="s">
        <v>3</v>
      </c>
      <c r="C50" s="3">
        <v>150</v>
      </c>
    </row>
    <row r="51" spans="1:3" x14ac:dyDescent="0.85">
      <c r="A51" s="2">
        <f>DATE(2026,4,1)+49</f>
        <v>46162</v>
      </c>
      <c r="B51" s="3" t="s">
        <v>4</v>
      </c>
      <c r="C51" s="3">
        <v>187</v>
      </c>
    </row>
    <row r="52" spans="1:3" x14ac:dyDescent="0.85">
      <c r="A52" s="2">
        <f>DATE(2026,4,1)+50</f>
        <v>46163</v>
      </c>
      <c r="B52" s="3" t="s">
        <v>5</v>
      </c>
      <c r="C52" s="3">
        <v>224</v>
      </c>
    </row>
    <row r="53" spans="1:3" x14ac:dyDescent="0.85">
      <c r="A53" s="2">
        <f>DATE(2026,4,1)+51</f>
        <v>46164</v>
      </c>
      <c r="B53" s="3" t="s">
        <v>6</v>
      </c>
      <c r="C53" s="3">
        <v>261</v>
      </c>
    </row>
    <row r="54" spans="1:3" x14ac:dyDescent="0.85">
      <c r="A54" s="2">
        <f>DATE(2026,4,1)+52</f>
        <v>46165</v>
      </c>
      <c r="B54" s="3" t="s">
        <v>3</v>
      </c>
      <c r="C54" s="3">
        <v>298</v>
      </c>
    </row>
    <row r="55" spans="1:3" x14ac:dyDescent="0.85">
      <c r="A55" s="2">
        <f>DATE(2026,4,1)+53</f>
        <v>46166</v>
      </c>
      <c r="B55" s="3" t="s">
        <v>4</v>
      </c>
      <c r="C55" s="3">
        <v>335</v>
      </c>
    </row>
    <row r="56" spans="1:3" x14ac:dyDescent="0.85">
      <c r="A56" s="2">
        <f>DATE(2026,4,1)+54</f>
        <v>46167</v>
      </c>
      <c r="B56" s="3" t="s">
        <v>5</v>
      </c>
      <c r="C56" s="3">
        <v>372</v>
      </c>
    </row>
    <row r="57" spans="1:3" x14ac:dyDescent="0.85">
      <c r="A57" s="2">
        <f>DATE(2026,4,1)+55</f>
        <v>46168</v>
      </c>
      <c r="B57" s="3" t="s">
        <v>6</v>
      </c>
      <c r="C57" s="3">
        <v>409</v>
      </c>
    </row>
    <row r="58" spans="1:3" x14ac:dyDescent="0.85">
      <c r="A58" s="2">
        <f>DATE(2026,4,1)+56</f>
        <v>46169</v>
      </c>
      <c r="B58" s="3" t="s">
        <v>3</v>
      </c>
      <c r="C58" s="3">
        <v>446</v>
      </c>
    </row>
    <row r="59" spans="1:3" x14ac:dyDescent="0.85">
      <c r="A59" s="2">
        <f>DATE(2026,4,1)+57</f>
        <v>46170</v>
      </c>
      <c r="B59" s="3" t="s">
        <v>4</v>
      </c>
      <c r="C59" s="3">
        <v>483</v>
      </c>
    </row>
    <row r="60" spans="1:3" x14ac:dyDescent="0.85">
      <c r="A60" s="2">
        <f>DATE(2026,4,1)+58</f>
        <v>46171</v>
      </c>
      <c r="B60" s="3" t="s">
        <v>5</v>
      </c>
      <c r="C60" s="3">
        <v>520</v>
      </c>
    </row>
    <row r="61" spans="1:3" x14ac:dyDescent="0.85">
      <c r="A61" s="2">
        <f>DATE(2026,4,1)+59</f>
        <v>46172</v>
      </c>
      <c r="B61" s="3" t="s">
        <v>6</v>
      </c>
      <c r="C61" s="3">
        <v>557</v>
      </c>
    </row>
    <row r="62" spans="1:3" x14ac:dyDescent="0.85">
      <c r="A62" s="2">
        <f>DATE(2026,4,1)+60</f>
        <v>46173</v>
      </c>
      <c r="B62" s="3" t="s">
        <v>3</v>
      </c>
      <c r="C62" s="3">
        <v>594</v>
      </c>
    </row>
    <row r="63" spans="1:3" x14ac:dyDescent="0.85">
      <c r="A63" s="2">
        <f>DATE(2026,4,1)+61</f>
        <v>46174</v>
      </c>
      <c r="B63" s="3" t="s">
        <v>4</v>
      </c>
      <c r="C63" s="3">
        <v>631</v>
      </c>
    </row>
    <row r="64" spans="1:3" x14ac:dyDescent="0.85">
      <c r="A64" s="2">
        <f>DATE(2026,4,1)+62</f>
        <v>46175</v>
      </c>
      <c r="B64" s="3" t="s">
        <v>5</v>
      </c>
      <c r="C64" s="3">
        <v>668</v>
      </c>
    </row>
    <row r="65" spans="1:3" x14ac:dyDescent="0.85">
      <c r="A65" s="2">
        <f>DATE(2026,4,1)+63</f>
        <v>46176</v>
      </c>
      <c r="B65" s="3" t="s">
        <v>6</v>
      </c>
      <c r="C65" s="3">
        <v>705</v>
      </c>
    </row>
    <row r="66" spans="1:3" x14ac:dyDescent="0.85">
      <c r="A66" s="2">
        <f>DATE(2026,4,1)+64</f>
        <v>46177</v>
      </c>
      <c r="B66" s="3" t="s">
        <v>3</v>
      </c>
      <c r="C66" s="3">
        <v>742</v>
      </c>
    </row>
    <row r="67" spans="1:3" x14ac:dyDescent="0.85">
      <c r="A67" s="2">
        <f>DATE(2026,4,1)+65</f>
        <v>46178</v>
      </c>
      <c r="B67" s="3" t="s">
        <v>4</v>
      </c>
      <c r="C67" s="3">
        <v>779</v>
      </c>
    </row>
    <row r="68" spans="1:3" x14ac:dyDescent="0.85">
      <c r="A68" s="2">
        <f>DATE(2026,4,1)+66</f>
        <v>46179</v>
      </c>
      <c r="B68" s="3" t="s">
        <v>5</v>
      </c>
      <c r="C68" s="3">
        <v>816</v>
      </c>
    </row>
    <row r="69" spans="1:3" x14ac:dyDescent="0.85">
      <c r="A69" s="2">
        <f>DATE(2026,4,1)+67</f>
        <v>46180</v>
      </c>
      <c r="B69" s="3" t="s">
        <v>6</v>
      </c>
      <c r="C69" s="3">
        <v>853</v>
      </c>
    </row>
    <row r="70" spans="1:3" x14ac:dyDescent="0.85">
      <c r="A70" s="2">
        <f>DATE(2026,4,1)+68</f>
        <v>46181</v>
      </c>
      <c r="B70" s="3" t="s">
        <v>3</v>
      </c>
      <c r="C70" s="3">
        <v>890</v>
      </c>
    </row>
    <row r="71" spans="1:3" x14ac:dyDescent="0.85">
      <c r="A71" s="2">
        <f>DATE(2026,4,1)+69</f>
        <v>46182</v>
      </c>
      <c r="B71" s="3" t="s">
        <v>4</v>
      </c>
      <c r="C71" s="3">
        <v>927</v>
      </c>
    </row>
    <row r="72" spans="1:3" x14ac:dyDescent="0.85">
      <c r="A72" s="2">
        <f>DATE(2026,4,1)+70</f>
        <v>46183</v>
      </c>
      <c r="B72" s="3" t="s">
        <v>5</v>
      </c>
      <c r="C72" s="3">
        <v>964</v>
      </c>
    </row>
    <row r="73" spans="1:3" x14ac:dyDescent="0.85">
      <c r="A73" s="2">
        <f>DATE(2026,4,1)+71</f>
        <v>46184</v>
      </c>
      <c r="B73" s="3" t="s">
        <v>6</v>
      </c>
      <c r="C73" s="3">
        <v>101</v>
      </c>
    </row>
    <row r="74" spans="1:3" x14ac:dyDescent="0.85">
      <c r="A74" s="2">
        <f>DATE(2026,4,1)+72</f>
        <v>46185</v>
      </c>
      <c r="B74" s="3" t="s">
        <v>3</v>
      </c>
      <c r="C74" s="3">
        <v>138</v>
      </c>
    </row>
    <row r="75" spans="1:3" x14ac:dyDescent="0.85">
      <c r="A75" s="2">
        <f>DATE(2026,4,1)+73</f>
        <v>46186</v>
      </c>
      <c r="B75" s="3" t="s">
        <v>4</v>
      </c>
      <c r="C75" s="3">
        <v>175</v>
      </c>
    </row>
    <row r="76" spans="1:3" x14ac:dyDescent="0.85">
      <c r="A76" s="2">
        <f>DATE(2026,4,1)+74</f>
        <v>46187</v>
      </c>
      <c r="B76" s="3" t="s">
        <v>5</v>
      </c>
      <c r="C76" s="3">
        <v>212</v>
      </c>
    </row>
    <row r="77" spans="1:3" x14ac:dyDescent="0.85">
      <c r="A77" s="2">
        <f>DATE(2026,4,1)+75</f>
        <v>46188</v>
      </c>
      <c r="B77" s="3" t="s">
        <v>6</v>
      </c>
      <c r="C77" s="3">
        <v>249</v>
      </c>
    </row>
    <row r="78" spans="1:3" x14ac:dyDescent="0.85">
      <c r="A78" s="2">
        <f>DATE(2026,4,1)+76</f>
        <v>46189</v>
      </c>
      <c r="B78" s="3" t="s">
        <v>3</v>
      </c>
      <c r="C78" s="3">
        <v>286</v>
      </c>
    </row>
    <row r="79" spans="1:3" x14ac:dyDescent="0.85">
      <c r="A79" s="2">
        <f>DATE(2026,4,1)+77</f>
        <v>46190</v>
      </c>
      <c r="B79" s="3" t="s">
        <v>4</v>
      </c>
      <c r="C79" s="3">
        <v>323</v>
      </c>
    </row>
    <row r="80" spans="1:3" x14ac:dyDescent="0.85">
      <c r="A80" s="2">
        <f>DATE(2026,4,1)+78</f>
        <v>46191</v>
      </c>
      <c r="B80" s="3" t="s">
        <v>5</v>
      </c>
      <c r="C80" s="3">
        <v>360</v>
      </c>
    </row>
    <row r="81" spans="1:3" x14ac:dyDescent="0.85">
      <c r="A81" s="2">
        <f>DATE(2026,4,1)+79</f>
        <v>46192</v>
      </c>
      <c r="B81" s="3" t="s">
        <v>6</v>
      </c>
      <c r="C81" s="3">
        <v>397</v>
      </c>
    </row>
    <row r="82" spans="1:3" x14ac:dyDescent="0.85">
      <c r="A82" s="2">
        <f>DATE(2026,4,1)+80</f>
        <v>46193</v>
      </c>
      <c r="B82" s="3" t="s">
        <v>3</v>
      </c>
      <c r="C82" s="3">
        <v>434</v>
      </c>
    </row>
    <row r="83" spans="1:3" x14ac:dyDescent="0.85">
      <c r="A83" s="2">
        <f>DATE(2026,4,1)+81</f>
        <v>46194</v>
      </c>
      <c r="B83" s="3" t="s">
        <v>4</v>
      </c>
      <c r="C83" s="3">
        <v>471</v>
      </c>
    </row>
    <row r="84" spans="1:3" x14ac:dyDescent="0.85">
      <c r="A84" s="2">
        <f>DATE(2026,4,1)+82</f>
        <v>46195</v>
      </c>
      <c r="B84" s="3" t="s">
        <v>5</v>
      </c>
      <c r="C84" s="3">
        <v>508</v>
      </c>
    </row>
    <row r="85" spans="1:3" x14ac:dyDescent="0.85">
      <c r="A85" s="2">
        <f>DATE(2026,4,1)+83</f>
        <v>46196</v>
      </c>
      <c r="B85" s="3" t="s">
        <v>6</v>
      </c>
      <c r="C85" s="3">
        <v>545</v>
      </c>
    </row>
    <row r="86" spans="1:3" x14ac:dyDescent="0.85">
      <c r="A86" s="2">
        <f>DATE(2026,4,1)+84</f>
        <v>46197</v>
      </c>
      <c r="B86" s="3" t="s">
        <v>3</v>
      </c>
      <c r="C86" s="3">
        <v>582</v>
      </c>
    </row>
    <row r="87" spans="1:3" x14ac:dyDescent="0.85">
      <c r="A87" s="2">
        <f>DATE(2026,4,1)+85</f>
        <v>46198</v>
      </c>
      <c r="B87" s="3" t="s">
        <v>4</v>
      </c>
      <c r="C87" s="3">
        <v>619</v>
      </c>
    </row>
    <row r="88" spans="1:3" x14ac:dyDescent="0.85">
      <c r="A88" s="2">
        <f>DATE(2026,4,1)+86</f>
        <v>46199</v>
      </c>
      <c r="B88" s="3" t="s">
        <v>5</v>
      </c>
      <c r="C88" s="3">
        <v>656</v>
      </c>
    </row>
    <row r="89" spans="1:3" x14ac:dyDescent="0.85">
      <c r="A89" s="2">
        <f>DATE(2026,4,1)+87</f>
        <v>46200</v>
      </c>
      <c r="B89" s="3" t="s">
        <v>6</v>
      </c>
      <c r="C89" s="3">
        <v>693</v>
      </c>
    </row>
    <row r="90" spans="1:3" x14ac:dyDescent="0.85">
      <c r="A90" s="2">
        <f>DATE(2026,4,1)+88</f>
        <v>46201</v>
      </c>
      <c r="B90" s="3" t="s">
        <v>3</v>
      </c>
      <c r="C90" s="3">
        <v>730</v>
      </c>
    </row>
    <row r="91" spans="1:3" x14ac:dyDescent="0.85">
      <c r="A91" s="2">
        <f>DATE(2026,4,1)+89</f>
        <v>46202</v>
      </c>
      <c r="B91" s="3" t="s">
        <v>4</v>
      </c>
      <c r="C91" s="3">
        <v>767</v>
      </c>
    </row>
    <row r="92" spans="1:3" x14ac:dyDescent="0.85">
      <c r="A92" s="2">
        <f>DATE(2026,4,1)+90</f>
        <v>46203</v>
      </c>
      <c r="B92" s="3" t="s">
        <v>5</v>
      </c>
      <c r="C92" s="3">
        <v>804</v>
      </c>
    </row>
    <row r="93" spans="1:3" x14ac:dyDescent="0.85">
      <c r="A93" s="2">
        <f>DATE(2026,4,1)+91</f>
        <v>46204</v>
      </c>
      <c r="B93" s="3" t="s">
        <v>6</v>
      </c>
      <c r="C93" s="3">
        <v>841</v>
      </c>
    </row>
    <row r="94" spans="1:3" x14ac:dyDescent="0.85">
      <c r="A94" s="2">
        <f>DATE(2026,4,1)+92</f>
        <v>46205</v>
      </c>
      <c r="B94" s="3" t="s">
        <v>3</v>
      </c>
      <c r="C94" s="3">
        <v>878</v>
      </c>
    </row>
    <row r="95" spans="1:3" x14ac:dyDescent="0.85">
      <c r="A95" s="2">
        <f>DATE(2026,4,1)+93</f>
        <v>46206</v>
      </c>
      <c r="B95" s="3" t="s">
        <v>4</v>
      </c>
      <c r="C95" s="3">
        <v>915</v>
      </c>
    </row>
    <row r="96" spans="1:3" x14ac:dyDescent="0.85">
      <c r="A96" s="2">
        <f>DATE(2026,4,1)+94</f>
        <v>46207</v>
      </c>
      <c r="B96" s="3" t="s">
        <v>5</v>
      </c>
      <c r="C96" s="3">
        <v>952</v>
      </c>
    </row>
    <row r="97" spans="1:3" x14ac:dyDescent="0.85">
      <c r="A97" s="2">
        <f>DATE(2026,4,1)+95</f>
        <v>46208</v>
      </c>
      <c r="B97" s="3" t="s">
        <v>6</v>
      </c>
      <c r="C97" s="3">
        <v>989</v>
      </c>
    </row>
    <row r="98" spans="1:3" x14ac:dyDescent="0.85">
      <c r="A98" s="2">
        <f>DATE(2026,4,1)+96</f>
        <v>46209</v>
      </c>
      <c r="B98" s="3" t="s">
        <v>3</v>
      </c>
      <c r="C98" s="3">
        <v>126</v>
      </c>
    </row>
    <row r="99" spans="1:3" x14ac:dyDescent="0.85">
      <c r="A99" s="2">
        <f>DATE(2026,4,1)+97</f>
        <v>46210</v>
      </c>
      <c r="B99" s="3" t="s">
        <v>4</v>
      </c>
      <c r="C99" s="3">
        <v>163</v>
      </c>
    </row>
    <row r="100" spans="1:3" x14ac:dyDescent="0.85">
      <c r="A100" s="2">
        <f>DATE(2026,4,1)+98</f>
        <v>46211</v>
      </c>
      <c r="B100" s="3" t="s">
        <v>5</v>
      </c>
      <c r="C100" s="3">
        <v>200</v>
      </c>
    </row>
    <row r="101" spans="1:3" x14ac:dyDescent="0.85">
      <c r="A101" s="2">
        <f>DATE(2026,4,1)+99</f>
        <v>46212</v>
      </c>
      <c r="B101" s="3" t="s">
        <v>6</v>
      </c>
      <c r="C101" s="3">
        <v>237</v>
      </c>
    </row>
    <row r="102" spans="1:3" x14ac:dyDescent="0.85">
      <c r="A102" s="2">
        <f>DATE(2026,4,1)+100</f>
        <v>46213</v>
      </c>
      <c r="B102" s="3" t="s">
        <v>3</v>
      </c>
      <c r="C102" s="3">
        <v>274</v>
      </c>
    </row>
    <row r="103" spans="1:3" x14ac:dyDescent="0.85">
      <c r="A103" s="2">
        <f>DATE(2026,4,1)+101</f>
        <v>46214</v>
      </c>
      <c r="B103" s="3" t="s">
        <v>4</v>
      </c>
      <c r="C103" s="3">
        <v>311</v>
      </c>
    </row>
    <row r="104" spans="1:3" x14ac:dyDescent="0.85">
      <c r="A104" s="2">
        <f>DATE(2026,4,1)+102</f>
        <v>46215</v>
      </c>
      <c r="B104" s="3" t="s">
        <v>5</v>
      </c>
      <c r="C104" s="3">
        <v>348</v>
      </c>
    </row>
    <row r="105" spans="1:3" x14ac:dyDescent="0.85">
      <c r="A105" s="2">
        <f>DATE(2026,4,1)+103</f>
        <v>46216</v>
      </c>
      <c r="B105" s="3" t="s">
        <v>6</v>
      </c>
      <c r="C105" s="3">
        <v>385</v>
      </c>
    </row>
    <row r="106" spans="1:3" x14ac:dyDescent="0.85">
      <c r="A106" s="2">
        <f>DATE(2026,4,1)+104</f>
        <v>46217</v>
      </c>
      <c r="B106" s="3" t="s">
        <v>3</v>
      </c>
      <c r="C106" s="3">
        <v>422</v>
      </c>
    </row>
    <row r="107" spans="1:3" x14ac:dyDescent="0.85">
      <c r="A107" s="2">
        <f>DATE(2026,4,1)+105</f>
        <v>46218</v>
      </c>
      <c r="B107" s="3" t="s">
        <v>4</v>
      </c>
      <c r="C107" s="3">
        <v>459</v>
      </c>
    </row>
    <row r="108" spans="1:3" x14ac:dyDescent="0.85">
      <c r="A108" s="2">
        <f>DATE(2026,4,1)+106</f>
        <v>46219</v>
      </c>
      <c r="B108" s="3" t="s">
        <v>5</v>
      </c>
      <c r="C108" s="3">
        <v>496</v>
      </c>
    </row>
    <row r="109" spans="1:3" x14ac:dyDescent="0.85">
      <c r="A109" s="2">
        <f>DATE(2026,4,1)+107</f>
        <v>46220</v>
      </c>
      <c r="B109" s="3" t="s">
        <v>6</v>
      </c>
      <c r="C109" s="3">
        <v>533</v>
      </c>
    </row>
    <row r="110" spans="1:3" x14ac:dyDescent="0.85">
      <c r="A110" s="2">
        <f>DATE(2026,4,1)+108</f>
        <v>46221</v>
      </c>
      <c r="B110" s="3" t="s">
        <v>3</v>
      </c>
      <c r="C110" s="3">
        <v>570</v>
      </c>
    </row>
    <row r="111" spans="1:3" x14ac:dyDescent="0.85">
      <c r="A111" s="2">
        <f>DATE(2026,4,1)+109</f>
        <v>46222</v>
      </c>
      <c r="B111" s="3" t="s">
        <v>4</v>
      </c>
      <c r="C111" s="3">
        <v>607</v>
      </c>
    </row>
    <row r="112" spans="1:3" x14ac:dyDescent="0.85">
      <c r="A112" s="2">
        <f>DATE(2026,4,1)+110</f>
        <v>46223</v>
      </c>
      <c r="B112" s="3" t="s">
        <v>5</v>
      </c>
      <c r="C112" s="3">
        <v>644</v>
      </c>
    </row>
    <row r="113" spans="1:3" x14ac:dyDescent="0.85">
      <c r="A113" s="2">
        <f>DATE(2026,4,1)+111</f>
        <v>46224</v>
      </c>
      <c r="B113" s="3" t="s">
        <v>6</v>
      </c>
      <c r="C113" s="3">
        <v>681</v>
      </c>
    </row>
    <row r="114" spans="1:3" x14ac:dyDescent="0.85">
      <c r="A114" s="2">
        <f>DATE(2026,4,1)+112</f>
        <v>46225</v>
      </c>
      <c r="B114" s="3" t="s">
        <v>3</v>
      </c>
      <c r="C114" s="3">
        <v>718</v>
      </c>
    </row>
    <row r="115" spans="1:3" x14ac:dyDescent="0.85">
      <c r="A115" s="2">
        <f>DATE(2026,4,1)+113</f>
        <v>46226</v>
      </c>
      <c r="B115" s="3" t="s">
        <v>4</v>
      </c>
      <c r="C115" s="3">
        <v>755</v>
      </c>
    </row>
    <row r="116" spans="1:3" x14ac:dyDescent="0.85">
      <c r="A116" s="2">
        <f>DATE(2026,4,1)+114</f>
        <v>46227</v>
      </c>
      <c r="B116" s="3" t="s">
        <v>5</v>
      </c>
      <c r="C116" s="3">
        <v>792</v>
      </c>
    </row>
    <row r="117" spans="1:3" x14ac:dyDescent="0.85">
      <c r="A117" s="2">
        <f>DATE(2026,4,1)+115</f>
        <v>46228</v>
      </c>
      <c r="B117" s="3" t="s">
        <v>6</v>
      </c>
      <c r="C117" s="3">
        <v>829</v>
      </c>
    </row>
    <row r="118" spans="1:3" x14ac:dyDescent="0.85">
      <c r="A118" s="2">
        <f>DATE(2026,4,1)+116</f>
        <v>46229</v>
      </c>
      <c r="B118" s="3" t="s">
        <v>3</v>
      </c>
      <c r="C118" s="3">
        <v>866</v>
      </c>
    </row>
    <row r="119" spans="1:3" x14ac:dyDescent="0.85">
      <c r="A119" s="2">
        <f>DATE(2026,4,1)+117</f>
        <v>46230</v>
      </c>
      <c r="B119" s="3" t="s">
        <v>4</v>
      </c>
      <c r="C119" s="3">
        <v>903</v>
      </c>
    </row>
    <row r="120" spans="1:3" x14ac:dyDescent="0.85">
      <c r="A120" s="2">
        <f>DATE(2026,4,1)+118</f>
        <v>46231</v>
      </c>
      <c r="B120" s="3" t="s">
        <v>5</v>
      </c>
      <c r="C120" s="3">
        <v>940</v>
      </c>
    </row>
    <row r="121" spans="1:3" x14ac:dyDescent="0.85">
      <c r="A121" s="2">
        <f>DATE(2026,4,1)+119</f>
        <v>46232</v>
      </c>
      <c r="B121" s="3" t="s">
        <v>6</v>
      </c>
      <c r="C121" s="3">
        <v>977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AE16F-C802-4BC7-BFE5-B42448DC7FC4}">
  <dimension ref="A1:C61"/>
  <sheetViews>
    <sheetView workbookViewId="0"/>
  </sheetViews>
  <sheetFormatPr defaultRowHeight="29" x14ac:dyDescent="0.85"/>
  <cols>
    <col min="1" max="1" width="14.546875" customWidth="1"/>
    <col min="2" max="2" width="16.546875" customWidth="1"/>
    <col min="3" max="3" width="14.546875" customWidth="1"/>
  </cols>
  <sheetData>
    <row r="1" spans="1:3" x14ac:dyDescent="0.85">
      <c r="A1" s="1" t="s">
        <v>0</v>
      </c>
      <c r="B1" s="1" t="s">
        <v>1</v>
      </c>
      <c r="C1" s="1" t="s">
        <v>2</v>
      </c>
    </row>
    <row r="2" spans="1:3" x14ac:dyDescent="0.85">
      <c r="A2" s="2">
        <f>DATE(2026,4,1)+0</f>
        <v>46113</v>
      </c>
      <c r="B2" s="3" t="s">
        <v>3</v>
      </c>
      <c r="C2" s="3">
        <v>174</v>
      </c>
    </row>
    <row r="3" spans="1:3" x14ac:dyDescent="0.85">
      <c r="A3" s="2">
        <f>DATE(2026,4,1)+1</f>
        <v>46114</v>
      </c>
      <c r="B3" s="3" t="s">
        <v>4</v>
      </c>
      <c r="C3" s="3">
        <v>211</v>
      </c>
    </row>
    <row r="4" spans="1:3" x14ac:dyDescent="0.85">
      <c r="A4" s="2">
        <f>DATE(2026,4,1)+2</f>
        <v>46115</v>
      </c>
      <c r="B4" s="3" t="s">
        <v>5</v>
      </c>
      <c r="C4" s="3">
        <v>248</v>
      </c>
    </row>
    <row r="5" spans="1:3" x14ac:dyDescent="0.85">
      <c r="A5" s="2">
        <f>DATE(2026,4,1)+3</f>
        <v>46116</v>
      </c>
      <c r="B5" s="3" t="s">
        <v>6</v>
      </c>
      <c r="C5" s="3">
        <v>285</v>
      </c>
    </row>
    <row r="6" spans="1:3" x14ac:dyDescent="0.85">
      <c r="A6" s="2">
        <f>DATE(2026,4,1)+4</f>
        <v>46117</v>
      </c>
      <c r="B6" s="3" t="s">
        <v>3</v>
      </c>
      <c r="C6" s="3">
        <v>322</v>
      </c>
    </row>
    <row r="7" spans="1:3" x14ac:dyDescent="0.85">
      <c r="A7" s="2">
        <f>DATE(2026,4,1)+5</f>
        <v>46118</v>
      </c>
      <c r="B7" s="3" t="s">
        <v>4</v>
      </c>
      <c r="C7" s="3">
        <v>359</v>
      </c>
    </row>
    <row r="8" spans="1:3" x14ac:dyDescent="0.85">
      <c r="A8" s="2">
        <f>DATE(2026,4,1)+6</f>
        <v>46119</v>
      </c>
      <c r="B8" s="3" t="s">
        <v>5</v>
      </c>
      <c r="C8" s="3">
        <v>396</v>
      </c>
    </row>
    <row r="9" spans="1:3" x14ac:dyDescent="0.85">
      <c r="A9" s="2">
        <f>DATE(2026,4,1)+7</f>
        <v>46120</v>
      </c>
      <c r="B9" s="3" t="s">
        <v>6</v>
      </c>
      <c r="C9" s="3">
        <v>433</v>
      </c>
    </row>
    <row r="10" spans="1:3" x14ac:dyDescent="0.85">
      <c r="A10" s="2">
        <f>DATE(2026,4,1)+8</f>
        <v>46121</v>
      </c>
      <c r="B10" s="3" t="s">
        <v>3</v>
      </c>
      <c r="C10" s="3">
        <v>470</v>
      </c>
    </row>
    <row r="11" spans="1:3" x14ac:dyDescent="0.85">
      <c r="A11" s="2">
        <f>DATE(2026,4,1)+9</f>
        <v>46122</v>
      </c>
      <c r="B11" s="3" t="s">
        <v>4</v>
      </c>
      <c r="C11" s="3">
        <v>507</v>
      </c>
    </row>
    <row r="12" spans="1:3" x14ac:dyDescent="0.85">
      <c r="A12" s="2">
        <f>DATE(2026,4,1)+10</f>
        <v>46123</v>
      </c>
      <c r="B12" s="3" t="s">
        <v>5</v>
      </c>
      <c r="C12" s="3">
        <v>544</v>
      </c>
    </row>
    <row r="13" spans="1:3" x14ac:dyDescent="0.85">
      <c r="A13" s="2">
        <f>DATE(2026,4,1)+11</f>
        <v>46124</v>
      </c>
      <c r="B13" s="3" t="s">
        <v>6</v>
      </c>
      <c r="C13" s="3">
        <v>581</v>
      </c>
    </row>
    <row r="14" spans="1:3" x14ac:dyDescent="0.85">
      <c r="A14" s="2">
        <f>DATE(2026,4,1)+12</f>
        <v>46125</v>
      </c>
      <c r="B14" s="3" t="s">
        <v>3</v>
      </c>
      <c r="C14" s="3">
        <v>618</v>
      </c>
    </row>
    <row r="15" spans="1:3" x14ac:dyDescent="0.85">
      <c r="A15" s="2">
        <f>DATE(2026,4,1)+13</f>
        <v>46126</v>
      </c>
      <c r="B15" s="3" t="s">
        <v>4</v>
      </c>
      <c r="C15" s="3">
        <v>655</v>
      </c>
    </row>
    <row r="16" spans="1:3" x14ac:dyDescent="0.85">
      <c r="A16" s="2">
        <f>DATE(2026,4,1)+14</f>
        <v>46127</v>
      </c>
      <c r="B16" s="3" t="s">
        <v>5</v>
      </c>
      <c r="C16" s="3">
        <v>692</v>
      </c>
    </row>
    <row r="17" spans="1:3" x14ac:dyDescent="0.85">
      <c r="A17" s="2">
        <f>DATE(2026,4,1)+15</f>
        <v>46128</v>
      </c>
      <c r="B17" s="3" t="s">
        <v>6</v>
      </c>
      <c r="C17" s="3">
        <v>729</v>
      </c>
    </row>
    <row r="18" spans="1:3" x14ac:dyDescent="0.85">
      <c r="A18" s="2">
        <f>DATE(2026,4,1)+16</f>
        <v>46129</v>
      </c>
      <c r="B18" s="3" t="s">
        <v>3</v>
      </c>
      <c r="C18" s="3">
        <v>766</v>
      </c>
    </row>
    <row r="19" spans="1:3" x14ac:dyDescent="0.85">
      <c r="A19" s="2">
        <f>DATE(2026,4,1)+17</f>
        <v>46130</v>
      </c>
      <c r="B19" s="3" t="s">
        <v>4</v>
      </c>
      <c r="C19" s="3">
        <v>803</v>
      </c>
    </row>
    <row r="20" spans="1:3" x14ac:dyDescent="0.85">
      <c r="A20" s="2">
        <f>DATE(2026,4,1)+18</f>
        <v>46131</v>
      </c>
      <c r="B20" s="3" t="s">
        <v>5</v>
      </c>
      <c r="C20" s="3">
        <v>840</v>
      </c>
    </row>
    <row r="21" spans="1:3" x14ac:dyDescent="0.85">
      <c r="A21" s="2">
        <f>DATE(2026,4,1)+19</f>
        <v>46132</v>
      </c>
      <c r="B21" s="3" t="s">
        <v>6</v>
      </c>
      <c r="C21" s="3">
        <v>877</v>
      </c>
    </row>
    <row r="22" spans="1:3" x14ac:dyDescent="0.85">
      <c r="A22" s="2">
        <f>DATE(2026,4,1)+20</f>
        <v>46133</v>
      </c>
      <c r="B22" s="3" t="s">
        <v>3</v>
      </c>
      <c r="C22" s="3">
        <v>914</v>
      </c>
    </row>
    <row r="23" spans="1:3" x14ac:dyDescent="0.85">
      <c r="A23" s="2">
        <f>DATE(2026,4,1)+21</f>
        <v>46134</v>
      </c>
      <c r="B23" s="3" t="s">
        <v>4</v>
      </c>
      <c r="C23" s="3">
        <v>951</v>
      </c>
    </row>
    <row r="24" spans="1:3" x14ac:dyDescent="0.85">
      <c r="A24" s="2">
        <f>DATE(2026,4,1)+22</f>
        <v>46135</v>
      </c>
      <c r="B24" s="3" t="s">
        <v>5</v>
      </c>
      <c r="C24" s="3">
        <v>988</v>
      </c>
    </row>
    <row r="25" spans="1:3" x14ac:dyDescent="0.85">
      <c r="A25" s="2">
        <f>DATE(2026,4,1)+23</f>
        <v>46136</v>
      </c>
      <c r="B25" s="3" t="s">
        <v>6</v>
      </c>
      <c r="C25" s="3">
        <v>125</v>
      </c>
    </row>
    <row r="26" spans="1:3" x14ac:dyDescent="0.85">
      <c r="A26" s="2">
        <f>DATE(2026,4,1)+24</f>
        <v>46137</v>
      </c>
      <c r="B26" s="3" t="s">
        <v>3</v>
      </c>
      <c r="C26" s="3">
        <v>162</v>
      </c>
    </row>
    <row r="27" spans="1:3" x14ac:dyDescent="0.85">
      <c r="A27" s="2">
        <f>DATE(2026,4,1)+25</f>
        <v>46138</v>
      </c>
      <c r="B27" s="3" t="s">
        <v>4</v>
      </c>
      <c r="C27" s="3">
        <v>199</v>
      </c>
    </row>
    <row r="28" spans="1:3" x14ac:dyDescent="0.85">
      <c r="A28" s="2">
        <f>DATE(2026,4,1)+26</f>
        <v>46139</v>
      </c>
      <c r="B28" s="3" t="s">
        <v>5</v>
      </c>
      <c r="C28" s="3">
        <v>236</v>
      </c>
    </row>
    <row r="29" spans="1:3" x14ac:dyDescent="0.85">
      <c r="A29" s="2">
        <f>DATE(2026,4,1)+27</f>
        <v>46140</v>
      </c>
      <c r="B29" s="3" t="s">
        <v>6</v>
      </c>
      <c r="C29" s="3">
        <v>273</v>
      </c>
    </row>
    <row r="30" spans="1:3" x14ac:dyDescent="0.85">
      <c r="A30" s="2">
        <f>DATE(2026,4,1)+28</f>
        <v>46141</v>
      </c>
      <c r="B30" s="3" t="s">
        <v>3</v>
      </c>
      <c r="C30" s="3">
        <v>310</v>
      </c>
    </row>
    <row r="31" spans="1:3" x14ac:dyDescent="0.85">
      <c r="A31" s="2">
        <f>DATE(2026,4,1)+29</f>
        <v>46142</v>
      </c>
      <c r="B31" s="3" t="s">
        <v>4</v>
      </c>
      <c r="C31" s="3">
        <v>347</v>
      </c>
    </row>
    <row r="32" spans="1:3" x14ac:dyDescent="0.85">
      <c r="A32" s="2">
        <f>DATE(2026,4,1)+30</f>
        <v>46143</v>
      </c>
      <c r="B32" s="3" t="s">
        <v>5</v>
      </c>
      <c r="C32" s="3">
        <v>384</v>
      </c>
    </row>
    <row r="33" spans="1:3" x14ac:dyDescent="0.85">
      <c r="A33" s="2">
        <f>DATE(2026,4,1)+31</f>
        <v>46144</v>
      </c>
      <c r="B33" s="3" t="s">
        <v>6</v>
      </c>
      <c r="C33" s="3">
        <v>421</v>
      </c>
    </row>
    <row r="34" spans="1:3" x14ac:dyDescent="0.85">
      <c r="A34" s="2">
        <f>DATE(2026,4,1)+32</f>
        <v>46145</v>
      </c>
      <c r="B34" s="3" t="s">
        <v>3</v>
      </c>
      <c r="C34" s="3">
        <v>458</v>
      </c>
    </row>
    <row r="35" spans="1:3" x14ac:dyDescent="0.85">
      <c r="A35" s="2">
        <f>DATE(2026,4,1)+33</f>
        <v>46146</v>
      </c>
      <c r="B35" s="3" t="s">
        <v>4</v>
      </c>
      <c r="C35" s="3">
        <v>495</v>
      </c>
    </row>
    <row r="36" spans="1:3" x14ac:dyDescent="0.85">
      <c r="A36" s="2">
        <f>DATE(2026,4,1)+34</f>
        <v>46147</v>
      </c>
      <c r="B36" s="3" t="s">
        <v>5</v>
      </c>
      <c r="C36" s="3">
        <v>532</v>
      </c>
    </row>
    <row r="37" spans="1:3" x14ac:dyDescent="0.85">
      <c r="A37" s="2">
        <f>DATE(2026,4,1)+35</f>
        <v>46148</v>
      </c>
      <c r="B37" s="3" t="s">
        <v>6</v>
      </c>
      <c r="C37" s="3">
        <v>569</v>
      </c>
    </row>
    <row r="38" spans="1:3" x14ac:dyDescent="0.85">
      <c r="A38" s="2">
        <f>DATE(2026,4,1)+36</f>
        <v>46149</v>
      </c>
      <c r="B38" s="3" t="s">
        <v>3</v>
      </c>
      <c r="C38" s="3">
        <v>606</v>
      </c>
    </row>
    <row r="39" spans="1:3" x14ac:dyDescent="0.85">
      <c r="A39" s="2">
        <f>DATE(2026,4,1)+37</f>
        <v>46150</v>
      </c>
      <c r="B39" s="3" t="s">
        <v>4</v>
      </c>
      <c r="C39" s="3">
        <v>643</v>
      </c>
    </row>
    <row r="40" spans="1:3" x14ac:dyDescent="0.85">
      <c r="A40" s="2">
        <f>DATE(2026,4,1)+38</f>
        <v>46151</v>
      </c>
      <c r="B40" s="3" t="s">
        <v>5</v>
      </c>
      <c r="C40" s="3">
        <v>680</v>
      </c>
    </row>
    <row r="41" spans="1:3" x14ac:dyDescent="0.85">
      <c r="A41" s="2">
        <f>DATE(2026,4,1)+39</f>
        <v>46152</v>
      </c>
      <c r="B41" s="3" t="s">
        <v>6</v>
      </c>
      <c r="C41" s="3">
        <v>717</v>
      </c>
    </row>
    <row r="42" spans="1:3" x14ac:dyDescent="0.85">
      <c r="A42" s="2">
        <f>DATE(2026,4,1)+40</f>
        <v>46153</v>
      </c>
      <c r="B42" s="3" t="s">
        <v>3</v>
      </c>
      <c r="C42" s="3">
        <v>754</v>
      </c>
    </row>
    <row r="43" spans="1:3" x14ac:dyDescent="0.85">
      <c r="A43" s="2">
        <f>DATE(2026,4,1)+41</f>
        <v>46154</v>
      </c>
      <c r="B43" s="3" t="s">
        <v>4</v>
      </c>
      <c r="C43" s="3">
        <v>791</v>
      </c>
    </row>
    <row r="44" spans="1:3" x14ac:dyDescent="0.85">
      <c r="A44" s="2">
        <f>DATE(2026,4,1)+42</f>
        <v>46155</v>
      </c>
      <c r="B44" s="3" t="s">
        <v>5</v>
      </c>
      <c r="C44" s="3">
        <v>828</v>
      </c>
    </row>
    <row r="45" spans="1:3" x14ac:dyDescent="0.85">
      <c r="A45" s="2">
        <f>DATE(2026,4,1)+43</f>
        <v>46156</v>
      </c>
      <c r="B45" s="3" t="s">
        <v>6</v>
      </c>
      <c r="C45" s="3">
        <v>865</v>
      </c>
    </row>
    <row r="46" spans="1:3" x14ac:dyDescent="0.85">
      <c r="A46" s="2">
        <f>DATE(2026,4,1)+44</f>
        <v>46157</v>
      </c>
      <c r="B46" s="3" t="s">
        <v>3</v>
      </c>
      <c r="C46" s="3">
        <v>902</v>
      </c>
    </row>
    <row r="47" spans="1:3" x14ac:dyDescent="0.85">
      <c r="A47" s="2">
        <f>DATE(2026,4,1)+45</f>
        <v>46158</v>
      </c>
      <c r="B47" s="3" t="s">
        <v>4</v>
      </c>
      <c r="C47" s="3">
        <v>939</v>
      </c>
    </row>
    <row r="48" spans="1:3" x14ac:dyDescent="0.85">
      <c r="A48" s="2">
        <f>DATE(2026,4,1)+46</f>
        <v>46159</v>
      </c>
      <c r="B48" s="3" t="s">
        <v>5</v>
      </c>
      <c r="C48" s="3">
        <v>976</v>
      </c>
    </row>
    <row r="49" spans="1:3" x14ac:dyDescent="0.85">
      <c r="A49" s="2">
        <f>DATE(2026,4,1)+47</f>
        <v>46160</v>
      </c>
      <c r="B49" s="3" t="s">
        <v>6</v>
      </c>
      <c r="C49" s="3">
        <v>113</v>
      </c>
    </row>
    <row r="50" spans="1:3" x14ac:dyDescent="0.85">
      <c r="A50" s="2">
        <f>DATE(2026,4,1)+48</f>
        <v>46161</v>
      </c>
      <c r="B50" s="3" t="s">
        <v>3</v>
      </c>
      <c r="C50" s="3">
        <v>150</v>
      </c>
    </row>
    <row r="51" spans="1:3" x14ac:dyDescent="0.85">
      <c r="A51" s="2">
        <f>DATE(2026,4,1)+49</f>
        <v>46162</v>
      </c>
      <c r="B51" s="3" t="s">
        <v>4</v>
      </c>
      <c r="C51" s="3">
        <v>187</v>
      </c>
    </row>
    <row r="52" spans="1:3" x14ac:dyDescent="0.85">
      <c r="A52" s="2">
        <f>DATE(2026,4,1)+50</f>
        <v>46163</v>
      </c>
      <c r="B52" s="3" t="s">
        <v>5</v>
      </c>
      <c r="C52" s="3">
        <v>224</v>
      </c>
    </row>
    <row r="53" spans="1:3" x14ac:dyDescent="0.85">
      <c r="A53" s="2">
        <f>DATE(2026,4,1)+51</f>
        <v>46164</v>
      </c>
      <c r="B53" s="3" t="s">
        <v>6</v>
      </c>
      <c r="C53" s="3">
        <v>261</v>
      </c>
    </row>
    <row r="54" spans="1:3" x14ac:dyDescent="0.85">
      <c r="A54" s="2">
        <f>DATE(2026,4,1)+52</f>
        <v>46165</v>
      </c>
      <c r="B54" s="3" t="s">
        <v>3</v>
      </c>
      <c r="C54" s="3">
        <v>298</v>
      </c>
    </row>
    <row r="55" spans="1:3" x14ac:dyDescent="0.85">
      <c r="A55" s="2">
        <f>DATE(2026,4,1)+53</f>
        <v>46166</v>
      </c>
      <c r="B55" s="3" t="s">
        <v>4</v>
      </c>
      <c r="C55" s="3">
        <v>335</v>
      </c>
    </row>
    <row r="56" spans="1:3" x14ac:dyDescent="0.85">
      <c r="A56" s="2">
        <f>DATE(2026,4,1)+54</f>
        <v>46167</v>
      </c>
      <c r="B56" s="3" t="s">
        <v>5</v>
      </c>
      <c r="C56" s="3">
        <v>372</v>
      </c>
    </row>
    <row r="57" spans="1:3" x14ac:dyDescent="0.85">
      <c r="A57" s="2">
        <f>DATE(2026,4,1)+55</f>
        <v>46168</v>
      </c>
      <c r="B57" s="3" t="s">
        <v>6</v>
      </c>
      <c r="C57" s="3">
        <v>409</v>
      </c>
    </row>
    <row r="58" spans="1:3" x14ac:dyDescent="0.85">
      <c r="A58" s="2">
        <f>DATE(2026,4,1)+56</f>
        <v>46169</v>
      </c>
      <c r="B58" s="3" t="s">
        <v>3</v>
      </c>
      <c r="C58" s="3">
        <v>446</v>
      </c>
    </row>
    <row r="59" spans="1:3" x14ac:dyDescent="0.85">
      <c r="A59" s="2">
        <f>DATE(2026,4,1)+57</f>
        <v>46170</v>
      </c>
      <c r="B59" s="3" t="s">
        <v>4</v>
      </c>
      <c r="C59" s="3">
        <v>483</v>
      </c>
    </row>
    <row r="60" spans="1:3" x14ac:dyDescent="0.85">
      <c r="A60" s="2">
        <f>DATE(2026,4,1)+58</f>
        <v>46171</v>
      </c>
      <c r="B60" s="3" t="s">
        <v>5</v>
      </c>
      <c r="C60" s="3">
        <v>520</v>
      </c>
    </row>
    <row r="61" spans="1:3" x14ac:dyDescent="0.85">
      <c r="A61" s="2">
        <f>DATE(2026,4,1)+59</f>
        <v>46172</v>
      </c>
      <c r="B61" s="3" t="s">
        <v>6</v>
      </c>
      <c r="C61" s="3">
        <v>557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売上</vt:lpstr>
      <vt:lpstr>経費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2026-10-30T11:29:51Z</dcterms:created>
  <dcterms:modified xsi:type="dcterms:W3CDTF">2026-10-30T11:29:52Z</dcterms:modified>
</cp:coreProperties>
</file>