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6F7DC0F-9012-413A-A5A0-C4E4D552C3E9}" xr6:coauthVersionLast="47" xr6:coauthVersionMax="47" xr10:uidLastSave="{00000000-0000-0000-0000-000000000000}"/>
  <bookViews>
    <workbookView xWindow="-110" yWindow="-110" windowWidth="24220" windowHeight="15500" xr2:uid="{E516C5F1-6F96-480E-8AEA-B41A8E26844B}"/>
  </bookViews>
  <sheets>
    <sheet name="売上" sheetId="2" r:id="rId1"/>
    <sheet name="担当者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1" i="2" l="1"/>
  <c r="A61" i="2"/>
  <c r="F60" i="2"/>
  <c r="A60" i="2"/>
  <c r="F59" i="2"/>
  <c r="A59" i="2"/>
  <c r="F58" i="2"/>
  <c r="A58" i="2"/>
  <c r="F57" i="2"/>
  <c r="A57" i="2"/>
  <c r="F56" i="2"/>
  <c r="A56" i="2"/>
  <c r="F55" i="2"/>
  <c r="A55" i="2"/>
  <c r="F54" i="2"/>
  <c r="A54" i="2"/>
  <c r="F53" i="2"/>
  <c r="A53" i="2"/>
  <c r="F52" i="2"/>
  <c r="A52" i="2"/>
  <c r="F51" i="2"/>
  <c r="A51" i="2"/>
  <c r="F50" i="2"/>
  <c r="A50" i="2"/>
  <c r="F49" i="2"/>
  <c r="A49" i="2"/>
  <c r="F48" i="2"/>
  <c r="A48" i="2"/>
  <c r="F47" i="2"/>
  <c r="A47" i="2"/>
  <c r="F46" i="2"/>
  <c r="A46" i="2"/>
  <c r="F45" i="2"/>
  <c r="A45" i="2"/>
  <c r="F44" i="2"/>
  <c r="A44" i="2"/>
  <c r="F43" i="2"/>
  <c r="A43" i="2"/>
  <c r="F42" i="2"/>
  <c r="A42" i="2"/>
  <c r="F41" i="2"/>
  <c r="A41" i="2"/>
  <c r="F40" i="2"/>
  <c r="A40" i="2"/>
  <c r="F39" i="2"/>
  <c r="A39" i="2"/>
  <c r="F38" i="2"/>
  <c r="A38" i="2"/>
  <c r="F37" i="2"/>
  <c r="A37" i="2"/>
  <c r="F36" i="2"/>
  <c r="A36" i="2"/>
  <c r="F35" i="2"/>
  <c r="A35" i="2"/>
  <c r="F34" i="2"/>
  <c r="A34" i="2"/>
  <c r="F33" i="2"/>
  <c r="A33" i="2"/>
  <c r="F32" i="2"/>
  <c r="A32" i="2"/>
  <c r="F31" i="2"/>
  <c r="A31" i="2"/>
  <c r="F30" i="2"/>
  <c r="A30" i="2"/>
  <c r="F29" i="2"/>
  <c r="A29" i="2"/>
  <c r="F28" i="2"/>
  <c r="A28" i="2"/>
  <c r="F27" i="2"/>
  <c r="A27" i="2"/>
  <c r="F26" i="2"/>
  <c r="A26" i="2"/>
  <c r="F25" i="2"/>
  <c r="A25" i="2"/>
  <c r="F24" i="2"/>
  <c r="A2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F16" i="2"/>
  <c r="A16" i="2"/>
  <c r="F15" i="2"/>
  <c r="A15" i="2"/>
  <c r="F14" i="2"/>
  <c r="A14" i="2"/>
  <c r="F13" i="2"/>
  <c r="A13" i="2"/>
  <c r="F12" i="2"/>
  <c r="A12" i="2"/>
  <c r="F11" i="2"/>
  <c r="A11" i="2"/>
  <c r="F10" i="2"/>
  <c r="A10" i="2"/>
  <c r="F9" i="2"/>
  <c r="A9" i="2"/>
  <c r="F8" i="2"/>
  <c r="A8" i="2"/>
  <c r="F7" i="2"/>
  <c r="A7" i="2"/>
  <c r="F6" i="2"/>
  <c r="A6" i="2"/>
  <c r="F5" i="2"/>
  <c r="A5" i="2"/>
  <c r="F4" i="2"/>
  <c r="A4" i="2"/>
  <c r="F3" i="2"/>
  <c r="A3" i="2"/>
  <c r="F2" i="2"/>
  <c r="A2" i="2"/>
</calcChain>
</file>

<file path=xl/sharedStrings.xml><?xml version="1.0" encoding="utf-8"?>
<sst xmlns="http://schemas.openxmlformats.org/spreadsheetml/2006/main" count="131" uniqueCount="14">
  <si>
    <t>日付</t>
  </si>
  <si>
    <t>商品名</t>
  </si>
  <si>
    <t>担当者</t>
  </si>
  <si>
    <t>単価</t>
  </si>
  <si>
    <t>数量</t>
  </si>
  <si>
    <t>金額</t>
  </si>
  <si>
    <t>ぶどう</t>
  </si>
  <si>
    <t>高橋</t>
  </si>
  <si>
    <t>もも</t>
  </si>
  <si>
    <t>佐藤</t>
  </si>
  <si>
    <t>りんご</t>
  </si>
  <si>
    <t>鈴木</t>
  </si>
  <si>
    <t>みかん</t>
  </si>
  <si>
    <t>内線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</si>
</sst>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D9D9-2224-444C-9B2A-544523F7E67F}">
  <dimension ref="A1:F61"/>
  <sheetViews>
    <sheetView tabSelected="1" workbookViewId="0"/>
  </sheetViews>
  <sheetFormatPr defaultRowHeight="29" x14ac:dyDescent="0.85"/>
  <cols>
    <col min="1" max="1" width="16.546875" customWidth="1"/>
    <col min="2" max="2" width="18.546875" customWidth="1"/>
    <col min="3" max="3" width="16.546875" customWidth="1"/>
    <col min="4" max="5" width="14.546875" customWidth="1"/>
    <col min="6" max="6" width="16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85">
      <c r="A2" s="2">
        <f>DATE(2026,10,1)+0</f>
        <v>46296</v>
      </c>
      <c r="B2" s="3" t="s">
        <v>6</v>
      </c>
      <c r="C2" s="3" t="s">
        <v>7</v>
      </c>
      <c r="D2" s="3">
        <v>500</v>
      </c>
      <c r="E2" s="3">
        <v>15</v>
      </c>
      <c r="F2" s="3">
        <f t="shared" ref="F2:F61" si="0">D2*E2</f>
        <v>7500</v>
      </c>
    </row>
    <row r="3" spans="1:6" x14ac:dyDescent="0.85">
      <c r="A3" s="2">
        <f>DATE(2026,10,1)+1</f>
        <v>46297</v>
      </c>
      <c r="B3" s="3" t="s">
        <v>8</v>
      </c>
      <c r="C3" s="3" t="s">
        <v>9</v>
      </c>
      <c r="D3" s="3">
        <v>300</v>
      </c>
      <c r="E3" s="3">
        <v>22</v>
      </c>
      <c r="F3" s="3">
        <f t="shared" si="0"/>
        <v>6600</v>
      </c>
    </row>
    <row r="4" spans="1:6" x14ac:dyDescent="0.85">
      <c r="A4" s="2">
        <f>DATE(2026,10,1)+2</f>
        <v>46298</v>
      </c>
      <c r="B4" s="3" t="s">
        <v>10</v>
      </c>
      <c r="C4" s="3" t="s">
        <v>11</v>
      </c>
      <c r="D4" s="3">
        <v>120</v>
      </c>
      <c r="E4" s="3">
        <v>29</v>
      </c>
      <c r="F4" s="3">
        <f t="shared" si="0"/>
        <v>3480</v>
      </c>
    </row>
    <row r="5" spans="1:6" x14ac:dyDescent="0.85">
      <c r="A5" s="2">
        <f>DATE(2026,10,1)+3</f>
        <v>46299</v>
      </c>
      <c r="B5" s="3" t="s">
        <v>12</v>
      </c>
      <c r="C5" s="3" t="s">
        <v>7</v>
      </c>
      <c r="D5" s="3">
        <v>80</v>
      </c>
      <c r="E5" s="3">
        <v>6</v>
      </c>
      <c r="F5" s="3">
        <f t="shared" si="0"/>
        <v>480</v>
      </c>
    </row>
    <row r="6" spans="1:6" x14ac:dyDescent="0.85">
      <c r="A6" s="2">
        <f>DATE(2026,10,1)+4</f>
        <v>46300</v>
      </c>
      <c r="B6" s="3" t="s">
        <v>6</v>
      </c>
      <c r="C6" s="3" t="s">
        <v>9</v>
      </c>
      <c r="D6" s="3">
        <v>500</v>
      </c>
      <c r="E6" s="3">
        <v>13</v>
      </c>
      <c r="F6" s="3">
        <f t="shared" si="0"/>
        <v>6500</v>
      </c>
    </row>
    <row r="7" spans="1:6" x14ac:dyDescent="0.85">
      <c r="A7" s="2">
        <f>DATE(2026,10,1)+5</f>
        <v>46301</v>
      </c>
      <c r="B7" s="3" t="s">
        <v>8</v>
      </c>
      <c r="C7" s="3" t="s">
        <v>11</v>
      </c>
      <c r="D7" s="3">
        <v>300</v>
      </c>
      <c r="E7" s="3">
        <v>20</v>
      </c>
      <c r="F7" s="3">
        <f t="shared" si="0"/>
        <v>6000</v>
      </c>
    </row>
    <row r="8" spans="1:6" x14ac:dyDescent="0.85">
      <c r="A8" s="2">
        <f>DATE(2026,10,1)+6</f>
        <v>46302</v>
      </c>
      <c r="B8" s="3" t="s">
        <v>10</v>
      </c>
      <c r="C8" s="3" t="s">
        <v>7</v>
      </c>
      <c r="D8" s="3">
        <v>120</v>
      </c>
      <c r="E8" s="3">
        <v>27</v>
      </c>
      <c r="F8" s="3">
        <f t="shared" si="0"/>
        <v>3240</v>
      </c>
    </row>
    <row r="9" spans="1:6" x14ac:dyDescent="0.85">
      <c r="A9" s="2">
        <f>DATE(2026,10,1)+7</f>
        <v>46303</v>
      </c>
      <c r="B9" s="3" t="s">
        <v>12</v>
      </c>
      <c r="C9" s="3" t="s">
        <v>9</v>
      </c>
      <c r="D9" s="3">
        <v>80</v>
      </c>
      <c r="E9" s="3">
        <v>4</v>
      </c>
      <c r="F9" s="3">
        <f t="shared" si="0"/>
        <v>320</v>
      </c>
    </row>
    <row r="10" spans="1:6" x14ac:dyDescent="0.85">
      <c r="A10" s="2">
        <f>DATE(2026,10,1)+8</f>
        <v>46304</v>
      </c>
      <c r="B10" s="3" t="s">
        <v>6</v>
      </c>
      <c r="C10" s="3" t="s">
        <v>11</v>
      </c>
      <c r="D10" s="3">
        <v>500</v>
      </c>
      <c r="E10" s="3">
        <v>11</v>
      </c>
      <c r="F10" s="3">
        <f t="shared" si="0"/>
        <v>5500</v>
      </c>
    </row>
    <row r="11" spans="1:6" x14ac:dyDescent="0.85">
      <c r="A11" s="2">
        <f>DATE(2026,10,1)+9</f>
        <v>46305</v>
      </c>
      <c r="B11" s="3" t="s">
        <v>8</v>
      </c>
      <c r="C11" s="3" t="s">
        <v>7</v>
      </c>
      <c r="D11" s="3">
        <v>300</v>
      </c>
      <c r="E11" s="3">
        <v>18</v>
      </c>
      <c r="F11" s="3">
        <f t="shared" si="0"/>
        <v>5400</v>
      </c>
    </row>
    <row r="12" spans="1:6" x14ac:dyDescent="0.85">
      <c r="A12" s="2">
        <f>DATE(2026,10,1)+10</f>
        <v>46306</v>
      </c>
      <c r="B12" s="3" t="s">
        <v>10</v>
      </c>
      <c r="C12" s="3" t="s">
        <v>9</v>
      </c>
      <c r="D12" s="3">
        <v>120</v>
      </c>
      <c r="E12" s="3">
        <v>25</v>
      </c>
      <c r="F12" s="3">
        <f t="shared" si="0"/>
        <v>3000</v>
      </c>
    </row>
    <row r="13" spans="1:6" x14ac:dyDescent="0.85">
      <c r="A13" s="2">
        <f>DATE(2026,10,1)+11</f>
        <v>46307</v>
      </c>
      <c r="B13" s="3" t="s">
        <v>12</v>
      </c>
      <c r="C13" s="3" t="s">
        <v>11</v>
      </c>
      <c r="D13" s="3">
        <v>80</v>
      </c>
      <c r="E13" s="3">
        <v>2</v>
      </c>
      <c r="F13" s="3">
        <f t="shared" si="0"/>
        <v>160</v>
      </c>
    </row>
    <row r="14" spans="1:6" x14ac:dyDescent="0.85">
      <c r="A14" s="2">
        <f>DATE(2026,10,1)+12</f>
        <v>46308</v>
      </c>
      <c r="B14" s="3" t="s">
        <v>6</v>
      </c>
      <c r="C14" s="3" t="s">
        <v>7</v>
      </c>
      <c r="D14" s="3">
        <v>500</v>
      </c>
      <c r="E14" s="3">
        <v>9</v>
      </c>
      <c r="F14" s="3">
        <f t="shared" si="0"/>
        <v>4500</v>
      </c>
    </row>
    <row r="15" spans="1:6" x14ac:dyDescent="0.85">
      <c r="A15" s="2">
        <f>DATE(2026,10,1)+13</f>
        <v>46309</v>
      </c>
      <c r="B15" s="3" t="s">
        <v>8</v>
      </c>
      <c r="C15" s="3" t="s">
        <v>9</v>
      </c>
      <c r="D15" s="3">
        <v>300</v>
      </c>
      <c r="E15" s="3">
        <v>16</v>
      </c>
      <c r="F15" s="3">
        <f t="shared" si="0"/>
        <v>4800</v>
      </c>
    </row>
    <row r="16" spans="1:6" x14ac:dyDescent="0.85">
      <c r="A16" s="2">
        <f>DATE(2026,10,1)+14</f>
        <v>46310</v>
      </c>
      <c r="B16" s="3" t="s">
        <v>10</v>
      </c>
      <c r="C16" s="3" t="s">
        <v>11</v>
      </c>
      <c r="D16" s="3">
        <v>120</v>
      </c>
      <c r="E16" s="3">
        <v>23</v>
      </c>
      <c r="F16" s="3">
        <f t="shared" si="0"/>
        <v>2760</v>
      </c>
    </row>
    <row r="17" spans="1:6" x14ac:dyDescent="0.85">
      <c r="A17" s="2">
        <f>DATE(2026,10,1)+15</f>
        <v>46311</v>
      </c>
      <c r="B17" s="3" t="s">
        <v>12</v>
      </c>
      <c r="C17" s="3" t="s">
        <v>7</v>
      </c>
      <c r="D17" s="3">
        <v>80</v>
      </c>
      <c r="E17" s="3">
        <v>30</v>
      </c>
      <c r="F17" s="3">
        <f t="shared" si="0"/>
        <v>2400</v>
      </c>
    </row>
    <row r="18" spans="1:6" x14ac:dyDescent="0.85">
      <c r="A18" s="2">
        <f>DATE(2026,10,1)+16</f>
        <v>46312</v>
      </c>
      <c r="B18" s="3" t="s">
        <v>6</v>
      </c>
      <c r="C18" s="3" t="s">
        <v>9</v>
      </c>
      <c r="D18" s="3">
        <v>500</v>
      </c>
      <c r="E18" s="3">
        <v>7</v>
      </c>
      <c r="F18" s="3">
        <f t="shared" si="0"/>
        <v>3500</v>
      </c>
    </row>
    <row r="19" spans="1:6" x14ac:dyDescent="0.85">
      <c r="A19" s="2">
        <f>DATE(2026,10,1)+17</f>
        <v>46313</v>
      </c>
      <c r="B19" s="3" t="s">
        <v>8</v>
      </c>
      <c r="C19" s="3" t="s">
        <v>11</v>
      </c>
      <c r="D19" s="3">
        <v>300</v>
      </c>
      <c r="E19" s="3">
        <v>14</v>
      </c>
      <c r="F19" s="3">
        <f t="shared" si="0"/>
        <v>4200</v>
      </c>
    </row>
    <row r="20" spans="1:6" x14ac:dyDescent="0.85">
      <c r="A20" s="2">
        <f>DATE(2026,10,1)+18</f>
        <v>46314</v>
      </c>
      <c r="B20" s="3" t="s">
        <v>10</v>
      </c>
      <c r="C20" s="3" t="s">
        <v>7</v>
      </c>
      <c r="D20" s="3">
        <v>120</v>
      </c>
      <c r="E20" s="3">
        <v>21</v>
      </c>
      <c r="F20" s="3">
        <f t="shared" si="0"/>
        <v>2520</v>
      </c>
    </row>
    <row r="21" spans="1:6" x14ac:dyDescent="0.85">
      <c r="A21" s="2">
        <f>DATE(2026,10,1)+19</f>
        <v>46315</v>
      </c>
      <c r="B21" s="3" t="s">
        <v>12</v>
      </c>
      <c r="C21" s="3" t="s">
        <v>9</v>
      </c>
      <c r="D21" s="3">
        <v>80</v>
      </c>
      <c r="E21" s="3">
        <v>28</v>
      </c>
      <c r="F21" s="3">
        <f t="shared" si="0"/>
        <v>2240</v>
      </c>
    </row>
    <row r="22" spans="1:6" x14ac:dyDescent="0.85">
      <c r="A22" s="2">
        <f>DATE(2026,10,1)+20</f>
        <v>46316</v>
      </c>
      <c r="B22" s="3" t="s">
        <v>6</v>
      </c>
      <c r="C22" s="3" t="s">
        <v>11</v>
      </c>
      <c r="D22" s="3">
        <v>500</v>
      </c>
      <c r="E22" s="3">
        <v>5</v>
      </c>
      <c r="F22" s="3">
        <f t="shared" si="0"/>
        <v>2500</v>
      </c>
    </row>
    <row r="23" spans="1:6" x14ac:dyDescent="0.85">
      <c r="A23" s="2">
        <f>DATE(2026,10,1)+21</f>
        <v>46317</v>
      </c>
      <c r="B23" s="3" t="s">
        <v>8</v>
      </c>
      <c r="C23" s="3" t="s">
        <v>7</v>
      </c>
      <c r="D23" s="3">
        <v>300</v>
      </c>
      <c r="E23" s="3">
        <v>12</v>
      </c>
      <c r="F23" s="3">
        <f t="shared" si="0"/>
        <v>3600</v>
      </c>
    </row>
    <row r="24" spans="1:6" x14ac:dyDescent="0.85">
      <c r="A24" s="2">
        <f>DATE(2026,10,1)+22</f>
        <v>46318</v>
      </c>
      <c r="B24" s="3" t="s">
        <v>10</v>
      </c>
      <c r="C24" s="3" t="s">
        <v>9</v>
      </c>
      <c r="D24" s="3">
        <v>120</v>
      </c>
      <c r="E24" s="3">
        <v>19</v>
      </c>
      <c r="F24" s="3">
        <f t="shared" si="0"/>
        <v>2280</v>
      </c>
    </row>
    <row r="25" spans="1:6" x14ac:dyDescent="0.85">
      <c r="A25" s="2">
        <f>DATE(2026,10,1)+23</f>
        <v>46319</v>
      </c>
      <c r="B25" s="3" t="s">
        <v>12</v>
      </c>
      <c r="C25" s="3" t="s">
        <v>11</v>
      </c>
      <c r="D25" s="3">
        <v>80</v>
      </c>
      <c r="E25" s="3">
        <v>26</v>
      </c>
      <c r="F25" s="3">
        <f t="shared" si="0"/>
        <v>2080</v>
      </c>
    </row>
    <row r="26" spans="1:6" x14ac:dyDescent="0.85">
      <c r="A26" s="2">
        <f>DATE(2026,10,1)+24</f>
        <v>46320</v>
      </c>
      <c r="B26" s="3" t="s">
        <v>6</v>
      </c>
      <c r="C26" s="3" t="s">
        <v>7</v>
      </c>
      <c r="D26" s="3">
        <v>500</v>
      </c>
      <c r="E26" s="3">
        <v>3</v>
      </c>
      <c r="F26" s="3">
        <f t="shared" si="0"/>
        <v>1500</v>
      </c>
    </row>
    <row r="27" spans="1:6" x14ac:dyDescent="0.85">
      <c r="A27" s="2">
        <f>DATE(2026,10,1)+25</f>
        <v>46321</v>
      </c>
      <c r="B27" s="3" t="s">
        <v>8</v>
      </c>
      <c r="C27" s="3" t="s">
        <v>9</v>
      </c>
      <c r="D27" s="3">
        <v>300</v>
      </c>
      <c r="E27" s="3">
        <v>10</v>
      </c>
      <c r="F27" s="3">
        <f t="shared" si="0"/>
        <v>3000</v>
      </c>
    </row>
    <row r="28" spans="1:6" x14ac:dyDescent="0.85">
      <c r="A28" s="2">
        <f>DATE(2026,10,1)+26</f>
        <v>46322</v>
      </c>
      <c r="B28" s="3" t="s">
        <v>10</v>
      </c>
      <c r="C28" s="3" t="s">
        <v>11</v>
      </c>
      <c r="D28" s="3">
        <v>120</v>
      </c>
      <c r="E28" s="3">
        <v>17</v>
      </c>
      <c r="F28" s="3">
        <f t="shared" si="0"/>
        <v>2040</v>
      </c>
    </row>
    <row r="29" spans="1:6" x14ac:dyDescent="0.85">
      <c r="A29" s="2">
        <f>DATE(2026,10,1)+27</f>
        <v>46323</v>
      </c>
      <c r="B29" s="3" t="s">
        <v>12</v>
      </c>
      <c r="C29" s="3" t="s">
        <v>7</v>
      </c>
      <c r="D29" s="3">
        <v>80</v>
      </c>
      <c r="E29" s="3">
        <v>24</v>
      </c>
      <c r="F29" s="3">
        <f t="shared" si="0"/>
        <v>1920</v>
      </c>
    </row>
    <row r="30" spans="1:6" x14ac:dyDescent="0.85">
      <c r="A30" s="2">
        <f>DATE(2026,10,1)+28</f>
        <v>46324</v>
      </c>
      <c r="B30" s="3" t="s">
        <v>6</v>
      </c>
      <c r="C30" s="3" t="s">
        <v>9</v>
      </c>
      <c r="D30" s="3">
        <v>500</v>
      </c>
      <c r="E30" s="3">
        <v>1</v>
      </c>
      <c r="F30" s="3">
        <f t="shared" si="0"/>
        <v>500</v>
      </c>
    </row>
    <row r="31" spans="1:6" x14ac:dyDescent="0.85">
      <c r="A31" s="2">
        <f>DATE(2026,10,1)+29</f>
        <v>46325</v>
      </c>
      <c r="B31" s="3" t="s">
        <v>8</v>
      </c>
      <c r="C31" s="3" t="s">
        <v>11</v>
      </c>
      <c r="D31" s="3">
        <v>300</v>
      </c>
      <c r="E31" s="3">
        <v>8</v>
      </c>
      <c r="F31" s="3">
        <f t="shared" si="0"/>
        <v>2400</v>
      </c>
    </row>
    <row r="32" spans="1:6" x14ac:dyDescent="0.85">
      <c r="A32" s="2">
        <f>DATE(2026,10,1)+30</f>
        <v>46326</v>
      </c>
      <c r="B32" s="3" t="s">
        <v>10</v>
      </c>
      <c r="C32" s="3" t="s">
        <v>7</v>
      </c>
      <c r="D32" s="3">
        <v>120</v>
      </c>
      <c r="E32" s="3">
        <v>15</v>
      </c>
      <c r="F32" s="3">
        <f t="shared" si="0"/>
        <v>1800</v>
      </c>
    </row>
    <row r="33" spans="1:6" x14ac:dyDescent="0.85">
      <c r="A33" s="2">
        <f>DATE(2026,10,1)+31</f>
        <v>46327</v>
      </c>
      <c r="B33" s="3" t="s">
        <v>12</v>
      </c>
      <c r="C33" s="3" t="s">
        <v>9</v>
      </c>
      <c r="D33" s="3">
        <v>80</v>
      </c>
      <c r="E33" s="3">
        <v>22</v>
      </c>
      <c r="F33" s="3">
        <f t="shared" si="0"/>
        <v>1760</v>
      </c>
    </row>
    <row r="34" spans="1:6" x14ac:dyDescent="0.85">
      <c r="A34" s="2">
        <f>DATE(2026,10,1)+32</f>
        <v>46328</v>
      </c>
      <c r="B34" s="3" t="s">
        <v>6</v>
      </c>
      <c r="C34" s="3" t="s">
        <v>11</v>
      </c>
      <c r="D34" s="3">
        <v>500</v>
      </c>
      <c r="E34" s="3">
        <v>29</v>
      </c>
      <c r="F34" s="3">
        <f t="shared" si="0"/>
        <v>14500</v>
      </c>
    </row>
    <row r="35" spans="1:6" x14ac:dyDescent="0.85">
      <c r="A35" s="2">
        <f>DATE(2026,10,1)+33</f>
        <v>46329</v>
      </c>
      <c r="B35" s="3" t="s">
        <v>8</v>
      </c>
      <c r="C35" s="3" t="s">
        <v>7</v>
      </c>
      <c r="D35" s="3">
        <v>300</v>
      </c>
      <c r="E35" s="3">
        <v>6</v>
      </c>
      <c r="F35" s="3">
        <f t="shared" si="0"/>
        <v>1800</v>
      </c>
    </row>
    <row r="36" spans="1:6" x14ac:dyDescent="0.85">
      <c r="A36" s="2">
        <f>DATE(2026,10,1)+34</f>
        <v>46330</v>
      </c>
      <c r="B36" s="3" t="s">
        <v>10</v>
      </c>
      <c r="C36" s="3" t="s">
        <v>9</v>
      </c>
      <c r="D36" s="3">
        <v>120</v>
      </c>
      <c r="E36" s="3">
        <v>13</v>
      </c>
      <c r="F36" s="3">
        <f t="shared" si="0"/>
        <v>1560</v>
      </c>
    </row>
    <row r="37" spans="1:6" x14ac:dyDescent="0.85">
      <c r="A37" s="2">
        <f>DATE(2026,10,1)+35</f>
        <v>46331</v>
      </c>
      <c r="B37" s="3" t="s">
        <v>12</v>
      </c>
      <c r="C37" s="3" t="s">
        <v>11</v>
      </c>
      <c r="D37" s="3">
        <v>80</v>
      </c>
      <c r="E37" s="3">
        <v>20</v>
      </c>
      <c r="F37" s="3">
        <f t="shared" si="0"/>
        <v>1600</v>
      </c>
    </row>
    <row r="38" spans="1:6" x14ac:dyDescent="0.85">
      <c r="A38" s="2">
        <f>DATE(2026,10,1)+36</f>
        <v>46332</v>
      </c>
      <c r="B38" s="3" t="s">
        <v>6</v>
      </c>
      <c r="C38" s="3" t="s">
        <v>7</v>
      </c>
      <c r="D38" s="3">
        <v>500</v>
      </c>
      <c r="E38" s="3">
        <v>27</v>
      </c>
      <c r="F38" s="3">
        <f t="shared" si="0"/>
        <v>13500</v>
      </c>
    </row>
    <row r="39" spans="1:6" x14ac:dyDescent="0.85">
      <c r="A39" s="2">
        <f>DATE(2026,10,1)+37</f>
        <v>46333</v>
      </c>
      <c r="B39" s="3" t="s">
        <v>8</v>
      </c>
      <c r="C39" s="3" t="s">
        <v>9</v>
      </c>
      <c r="D39" s="3">
        <v>300</v>
      </c>
      <c r="E39" s="3">
        <v>4</v>
      </c>
      <c r="F39" s="3">
        <f t="shared" si="0"/>
        <v>1200</v>
      </c>
    </row>
    <row r="40" spans="1:6" x14ac:dyDescent="0.85">
      <c r="A40" s="2">
        <f>DATE(2026,10,1)+38</f>
        <v>46334</v>
      </c>
      <c r="B40" s="3" t="s">
        <v>10</v>
      </c>
      <c r="C40" s="3" t="s">
        <v>11</v>
      </c>
      <c r="D40" s="3">
        <v>120</v>
      </c>
      <c r="E40" s="3">
        <v>11</v>
      </c>
      <c r="F40" s="3">
        <f t="shared" si="0"/>
        <v>1320</v>
      </c>
    </row>
    <row r="41" spans="1:6" x14ac:dyDescent="0.85">
      <c r="A41" s="2">
        <f>DATE(2026,10,1)+39</f>
        <v>46335</v>
      </c>
      <c r="B41" s="3" t="s">
        <v>12</v>
      </c>
      <c r="C41" s="3" t="s">
        <v>7</v>
      </c>
      <c r="D41" s="3">
        <v>80</v>
      </c>
      <c r="E41" s="3">
        <v>18</v>
      </c>
      <c r="F41" s="3">
        <f t="shared" si="0"/>
        <v>1440</v>
      </c>
    </row>
    <row r="42" spans="1:6" x14ac:dyDescent="0.85">
      <c r="A42" s="2">
        <f>DATE(2026,10,1)+40</f>
        <v>46336</v>
      </c>
      <c r="B42" s="3" t="s">
        <v>6</v>
      </c>
      <c r="C42" s="3" t="s">
        <v>9</v>
      </c>
      <c r="D42" s="3">
        <v>500</v>
      </c>
      <c r="E42" s="3">
        <v>25</v>
      </c>
      <c r="F42" s="3">
        <f t="shared" si="0"/>
        <v>12500</v>
      </c>
    </row>
    <row r="43" spans="1:6" x14ac:dyDescent="0.85">
      <c r="A43" s="2">
        <f>DATE(2026,10,1)+41</f>
        <v>46337</v>
      </c>
      <c r="B43" s="3" t="s">
        <v>8</v>
      </c>
      <c r="C43" s="3" t="s">
        <v>11</v>
      </c>
      <c r="D43" s="3">
        <v>300</v>
      </c>
      <c r="E43" s="3">
        <v>2</v>
      </c>
      <c r="F43" s="3">
        <f t="shared" si="0"/>
        <v>600</v>
      </c>
    </row>
    <row r="44" spans="1:6" x14ac:dyDescent="0.85">
      <c r="A44" s="2">
        <f>DATE(2026,10,1)+42</f>
        <v>46338</v>
      </c>
      <c r="B44" s="3" t="s">
        <v>10</v>
      </c>
      <c r="C44" s="3" t="s">
        <v>7</v>
      </c>
      <c r="D44" s="3">
        <v>120</v>
      </c>
      <c r="E44" s="3">
        <v>9</v>
      </c>
      <c r="F44" s="3">
        <f t="shared" si="0"/>
        <v>1080</v>
      </c>
    </row>
    <row r="45" spans="1:6" x14ac:dyDescent="0.85">
      <c r="A45" s="2">
        <f>DATE(2026,10,1)+43</f>
        <v>46339</v>
      </c>
      <c r="B45" s="3" t="s">
        <v>12</v>
      </c>
      <c r="C45" s="3" t="s">
        <v>9</v>
      </c>
      <c r="D45" s="3">
        <v>80</v>
      </c>
      <c r="E45" s="3">
        <v>16</v>
      </c>
      <c r="F45" s="3">
        <f t="shared" si="0"/>
        <v>1280</v>
      </c>
    </row>
    <row r="46" spans="1:6" x14ac:dyDescent="0.85">
      <c r="A46" s="2">
        <f>DATE(2026,10,1)+44</f>
        <v>46340</v>
      </c>
      <c r="B46" s="3" t="s">
        <v>6</v>
      </c>
      <c r="C46" s="3" t="s">
        <v>11</v>
      </c>
      <c r="D46" s="3">
        <v>500</v>
      </c>
      <c r="E46" s="3">
        <v>23</v>
      </c>
      <c r="F46" s="3">
        <f t="shared" si="0"/>
        <v>11500</v>
      </c>
    </row>
    <row r="47" spans="1:6" x14ac:dyDescent="0.85">
      <c r="A47" s="2">
        <f>DATE(2026,10,1)+45</f>
        <v>46341</v>
      </c>
      <c r="B47" s="3" t="s">
        <v>8</v>
      </c>
      <c r="C47" s="3" t="s">
        <v>7</v>
      </c>
      <c r="D47" s="3">
        <v>300</v>
      </c>
      <c r="E47" s="3">
        <v>30</v>
      </c>
      <c r="F47" s="3">
        <f t="shared" si="0"/>
        <v>9000</v>
      </c>
    </row>
    <row r="48" spans="1:6" x14ac:dyDescent="0.85">
      <c r="A48" s="2">
        <f>DATE(2026,10,1)+46</f>
        <v>46342</v>
      </c>
      <c r="B48" s="3" t="s">
        <v>10</v>
      </c>
      <c r="C48" s="3" t="s">
        <v>9</v>
      </c>
      <c r="D48" s="3">
        <v>120</v>
      </c>
      <c r="E48" s="3">
        <v>7</v>
      </c>
      <c r="F48" s="3">
        <f t="shared" si="0"/>
        <v>840</v>
      </c>
    </row>
    <row r="49" spans="1:6" x14ac:dyDescent="0.85">
      <c r="A49" s="2">
        <f>DATE(2026,10,1)+47</f>
        <v>46343</v>
      </c>
      <c r="B49" s="3" t="s">
        <v>12</v>
      </c>
      <c r="C49" s="3" t="s">
        <v>11</v>
      </c>
      <c r="D49" s="3">
        <v>80</v>
      </c>
      <c r="E49" s="3">
        <v>14</v>
      </c>
      <c r="F49" s="3">
        <f t="shared" si="0"/>
        <v>1120</v>
      </c>
    </row>
    <row r="50" spans="1:6" x14ac:dyDescent="0.85">
      <c r="A50" s="2">
        <f>DATE(2026,10,1)+48</f>
        <v>46344</v>
      </c>
      <c r="B50" s="3" t="s">
        <v>6</v>
      </c>
      <c r="C50" s="3" t="s">
        <v>7</v>
      </c>
      <c r="D50" s="3">
        <v>500</v>
      </c>
      <c r="E50" s="3">
        <v>21</v>
      </c>
      <c r="F50" s="3">
        <f t="shared" si="0"/>
        <v>10500</v>
      </c>
    </row>
    <row r="51" spans="1:6" x14ac:dyDescent="0.85">
      <c r="A51" s="2">
        <f>DATE(2026,10,1)+49</f>
        <v>46345</v>
      </c>
      <c r="B51" s="3" t="s">
        <v>8</v>
      </c>
      <c r="C51" s="3" t="s">
        <v>9</v>
      </c>
      <c r="D51" s="3">
        <v>300</v>
      </c>
      <c r="E51" s="3">
        <v>28</v>
      </c>
      <c r="F51" s="3">
        <f t="shared" si="0"/>
        <v>8400</v>
      </c>
    </row>
    <row r="52" spans="1:6" x14ac:dyDescent="0.85">
      <c r="A52" s="2">
        <f>DATE(2026,10,1)+50</f>
        <v>46346</v>
      </c>
      <c r="B52" s="3" t="s">
        <v>10</v>
      </c>
      <c r="C52" s="3" t="s">
        <v>11</v>
      </c>
      <c r="D52" s="3">
        <v>120</v>
      </c>
      <c r="E52" s="3">
        <v>5</v>
      </c>
      <c r="F52" s="3">
        <f t="shared" si="0"/>
        <v>600</v>
      </c>
    </row>
    <row r="53" spans="1:6" x14ac:dyDescent="0.85">
      <c r="A53" s="2">
        <f>DATE(2026,10,1)+51</f>
        <v>46347</v>
      </c>
      <c r="B53" s="3" t="s">
        <v>12</v>
      </c>
      <c r="C53" s="3" t="s">
        <v>7</v>
      </c>
      <c r="D53" s="3">
        <v>80</v>
      </c>
      <c r="E53" s="3">
        <v>12</v>
      </c>
      <c r="F53" s="3">
        <f t="shared" si="0"/>
        <v>960</v>
      </c>
    </row>
    <row r="54" spans="1:6" x14ac:dyDescent="0.85">
      <c r="A54" s="2">
        <f>DATE(2026,10,1)+52</f>
        <v>46348</v>
      </c>
      <c r="B54" s="3" t="s">
        <v>6</v>
      </c>
      <c r="C54" s="3" t="s">
        <v>9</v>
      </c>
      <c r="D54" s="3">
        <v>500</v>
      </c>
      <c r="E54" s="3">
        <v>19</v>
      </c>
      <c r="F54" s="3">
        <f t="shared" si="0"/>
        <v>9500</v>
      </c>
    </row>
    <row r="55" spans="1:6" x14ac:dyDescent="0.85">
      <c r="A55" s="2">
        <f>DATE(2026,10,1)+53</f>
        <v>46349</v>
      </c>
      <c r="B55" s="3" t="s">
        <v>8</v>
      </c>
      <c r="C55" s="3" t="s">
        <v>11</v>
      </c>
      <c r="D55" s="3">
        <v>300</v>
      </c>
      <c r="E55" s="3">
        <v>26</v>
      </c>
      <c r="F55" s="3">
        <f t="shared" si="0"/>
        <v>7800</v>
      </c>
    </row>
    <row r="56" spans="1:6" x14ac:dyDescent="0.85">
      <c r="A56" s="2">
        <f>DATE(2026,10,1)+54</f>
        <v>46350</v>
      </c>
      <c r="B56" s="3" t="s">
        <v>10</v>
      </c>
      <c r="C56" s="3" t="s">
        <v>7</v>
      </c>
      <c r="D56" s="3">
        <v>120</v>
      </c>
      <c r="E56" s="3">
        <v>3</v>
      </c>
      <c r="F56" s="3">
        <f t="shared" si="0"/>
        <v>360</v>
      </c>
    </row>
    <row r="57" spans="1:6" x14ac:dyDescent="0.85">
      <c r="A57" s="2">
        <f>DATE(2026,10,1)+55</f>
        <v>46351</v>
      </c>
      <c r="B57" s="3" t="s">
        <v>12</v>
      </c>
      <c r="C57" s="3" t="s">
        <v>9</v>
      </c>
      <c r="D57" s="3">
        <v>80</v>
      </c>
      <c r="E57" s="3">
        <v>10</v>
      </c>
      <c r="F57" s="3">
        <f t="shared" si="0"/>
        <v>800</v>
      </c>
    </row>
    <row r="58" spans="1:6" x14ac:dyDescent="0.85">
      <c r="A58" s="2">
        <f>DATE(2026,10,1)+56</f>
        <v>46352</v>
      </c>
      <c r="B58" s="3" t="s">
        <v>6</v>
      </c>
      <c r="C58" s="3" t="s">
        <v>11</v>
      </c>
      <c r="D58" s="3">
        <v>500</v>
      </c>
      <c r="E58" s="3">
        <v>17</v>
      </c>
      <c r="F58" s="3">
        <f t="shared" si="0"/>
        <v>8500</v>
      </c>
    </row>
    <row r="59" spans="1:6" x14ac:dyDescent="0.85">
      <c r="A59" s="2">
        <f>DATE(2026,10,1)+57</f>
        <v>46353</v>
      </c>
      <c r="B59" s="3" t="s">
        <v>8</v>
      </c>
      <c r="C59" s="3" t="s">
        <v>7</v>
      </c>
      <c r="D59" s="3">
        <v>300</v>
      </c>
      <c r="E59" s="3">
        <v>24</v>
      </c>
      <c r="F59" s="3">
        <f t="shared" si="0"/>
        <v>7200</v>
      </c>
    </row>
    <row r="60" spans="1:6" x14ac:dyDescent="0.85">
      <c r="A60" s="2">
        <f>DATE(2026,10,1)+58</f>
        <v>46354</v>
      </c>
      <c r="B60" s="3" t="s">
        <v>10</v>
      </c>
      <c r="C60" s="3" t="s">
        <v>9</v>
      </c>
      <c r="D60" s="3">
        <v>120</v>
      </c>
      <c r="E60" s="3">
        <v>1</v>
      </c>
      <c r="F60" s="3">
        <f t="shared" si="0"/>
        <v>120</v>
      </c>
    </row>
    <row r="61" spans="1:6" x14ac:dyDescent="0.85">
      <c r="A61" s="2">
        <f>DATE(2026,10,1)+59</f>
        <v>46355</v>
      </c>
      <c r="B61" s="3" t="s">
        <v>12</v>
      </c>
      <c r="C61" s="3" t="s">
        <v>11</v>
      </c>
      <c r="D61" s="3">
        <v>80</v>
      </c>
      <c r="E61" s="3">
        <v>8</v>
      </c>
      <c r="F61" s="3">
        <f t="shared" si="0"/>
        <v>640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9158-737B-45F5-8BF6-36C59ACFC058}">
  <dimension ref="A1:B4"/>
  <sheetViews>
    <sheetView workbookViewId="0"/>
  </sheetViews>
  <sheetFormatPr defaultRowHeight="29" x14ac:dyDescent="0.85"/>
  <sheetData>
    <row r="1" spans="1:2" x14ac:dyDescent="0.85">
      <c r="A1" s="4" t="s">
        <v>2</v>
      </c>
      <c r="B1" s="4" t="s">
        <v>13</v>
      </c>
    </row>
    <row r="2" spans="1:2" x14ac:dyDescent="0.85">
      <c r="A2" s="4" t="s">
        <v>9</v>
      </c>
      <c r="B2" s="4">
        <v>101</v>
      </c>
    </row>
    <row r="3" spans="1:2" x14ac:dyDescent="0.85">
      <c r="A3" s="4" t="s">
        <v>11</v>
      </c>
      <c r="B3" s="4">
        <v>102</v>
      </c>
    </row>
    <row r="4" spans="1:2" x14ac:dyDescent="0.85">
      <c r="A4" s="4" t="s">
        <v>7</v>
      </c>
      <c r="B4" s="4">
        <v>103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売上</vt:lpstr>
      <vt:lpstr>担当者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2026-10-30T11:22:13Z</dcterms:created>
  <dcterms:modified xsi:type="dcterms:W3CDTF">2026-10-30T11:22:13Z</dcterms:modified>
</cp:coreProperties>
</file>