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763CFBBD-82CC-4372-8B72-ACA9AA6E4537}" xr6:coauthVersionLast="47" xr6:coauthVersionMax="47" xr10:uidLastSave="{00000000-0000-0000-0000-000000000000}"/>
  <bookViews>
    <workbookView xWindow="-110" yWindow="-110" windowWidth="24220" windowHeight="15500" xr2:uid="{0E079692-A39C-4360-B17A-B643A5A76BE5}"/>
  </bookViews>
  <sheets>
    <sheet name="基本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8" i="2" l="1"/>
  <c r="B17" i="2" a="1"/>
  <c r="B19" i="2" s="1"/>
  <c r="B15" i="2"/>
  <c r="B14" i="2"/>
  <c r="B12" i="2"/>
  <c r="B11" i="2"/>
  <c r="B13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<sst xmlns="http://schemas.openxmlformats.org/spreadsheetml/2006/main" count="10" uniqueCount="10">
  <si>
    <t>広告費（万円）</t>
  </si>
  <si>
    <t>売上（万円）</t>
  </si>
  <si>
    <t>傾き（SLOPE）</t>
  </si>
  <si>
    <t>切片（INTERCEPT）</t>
  </si>
  <si>
    <t>55万円の予測（式に代入）</t>
  </si>
  <si>
    <t>55万円の予測（TREND）</t>
  </si>
  <si>
    <t>R²（RSQ）</t>
  </si>
  <si>
    <t>2次式の係数（LINEST）</t>
  </si>
  <si>
    <t>表示された係数で55万円</t>
  </si>
  <si>
    <t>LINESTの係数で55万円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</si>
</sst>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"/>
    <numFmt numFmtId="177" formatCode="0.000"/>
    <numFmt numFmtId="178" formatCode="0.0"/>
    <numFmt numFmtId="179" formatCode="0.000000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広告費と売上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基本!$B$1</c:f>
              <c:strCache>
                <c:ptCount val="1"/>
                <c:pt idx="0">
                  <c:v>売上（万円）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10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</c:trendlineLbl>
          </c:trendline>
          <c:xVal>
            <c:numRef>
              <c:f>基本!$A$2:$A$9</c:f>
              <c:numCache>
                <c:formatCode>General</c:formatCode>
                <c:ptCount val="8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45</c:v>
                </c:pt>
              </c:numCache>
            </c:numRef>
          </c:xVal>
          <c:yVal>
            <c:numRef>
              <c:f>基本!$B$2:$B$9</c:f>
              <c:numCache>
                <c:formatCode>General</c:formatCode>
                <c:ptCount val="8"/>
                <c:pt idx="0">
                  <c:v>120</c:v>
                </c:pt>
                <c:pt idx="1">
                  <c:v>135</c:v>
                </c:pt>
                <c:pt idx="2">
                  <c:v>160</c:v>
                </c:pt>
                <c:pt idx="3">
                  <c:v>170</c:v>
                </c:pt>
                <c:pt idx="4">
                  <c:v>195</c:v>
                </c:pt>
                <c:pt idx="5">
                  <c:v>200</c:v>
                </c:pt>
                <c:pt idx="6">
                  <c:v>230</c:v>
                </c:pt>
                <c:pt idx="7">
                  <c:v>240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EF5-40C3-B40B-C5C976938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2704175"/>
        <c:axId val="1512956975"/>
      </c:scatterChart>
      <c:valAx>
        <c:axId val="1612704175"/>
        <c:scaling>
          <c:orientation val="minMax"/>
          <c:min val="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12956975"/>
        <c:crosses val="autoZero"/>
        <c:crossBetween val="midCat"/>
      </c:valAx>
      <c:valAx>
        <c:axId val="1512956975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127041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8</xdr:col>
      <xdr:colOff>222250</xdr:colOff>
      <xdr:row>8</xdr:row>
      <xdr:rowOff>355600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D53D823-B316-473B-A5FF-70FC42539F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r_img/tr_practice.xlsx" TargetMode="External"/><Relationship Id="rId2" Type="http://schemas.openxmlformats.org/officeDocument/2006/relationships/externalLinkPath" Target="file:///C:\Users\surfa\Documents\claude-works\20260510\excel15_generator\tr_img\tr_practice.xlsx" TargetMode="External"/><Relationship Id="rId1" Type="http://schemas.openxmlformats.org/officeDocument/2006/relationships/externalLinkPath" Target="/Users/surfa/Documents/claude-works/20260510/excel15_generator/tr_img/tr_pract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基本"/>
    </sheetNames>
    <sheetDataSet>
      <sheetData sheetId="0">
        <row r="1">
          <cell r="B1" t="str">
            <v>売上（万円）</v>
          </cell>
        </row>
        <row r="2">
          <cell r="A2">
            <v>10</v>
          </cell>
          <cell r="B2">
            <v>120</v>
          </cell>
        </row>
        <row r="3">
          <cell r="A3">
            <v>15</v>
          </cell>
          <cell r="B3">
            <v>135</v>
          </cell>
        </row>
        <row r="4">
          <cell r="A4">
            <v>20</v>
          </cell>
          <cell r="B4">
            <v>160</v>
          </cell>
        </row>
        <row r="5">
          <cell r="A5">
            <v>25</v>
          </cell>
          <cell r="B5">
            <v>170</v>
          </cell>
        </row>
        <row r="6">
          <cell r="A6">
            <v>30</v>
          </cell>
          <cell r="B6">
            <v>195</v>
          </cell>
        </row>
        <row r="7">
          <cell r="A7">
            <v>35</v>
          </cell>
          <cell r="B7">
            <v>200</v>
          </cell>
        </row>
        <row r="8">
          <cell r="A8">
            <v>40</v>
          </cell>
          <cell r="B8">
            <v>230</v>
          </cell>
        </row>
        <row r="9">
          <cell r="A9">
            <v>45</v>
          </cell>
          <cell r="B9">
            <v>240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DF782-89A4-40BC-B41A-0FF1CAA1EA48}">
  <dimension ref="A1:D19"/>
  <sheetViews>
    <sheetView tabSelected="1" zoomScale="85" zoomScaleNormal="85" workbookViewId="0"/>
  </sheetViews>
  <sheetFormatPr defaultRowHeight="29" x14ac:dyDescent="0.85"/>
  <cols>
    <col min="1" max="1" width="24.546875" customWidth="1"/>
    <col min="2" max="2" width="15.546875" customWidth="1"/>
    <col min="3" max="4" width="12.546875" customWidth="1"/>
  </cols>
  <sheetData>
    <row r="1" spans="1:2" x14ac:dyDescent="0.85">
      <c r="A1" s="1" t="s">
        <v>0</v>
      </c>
      <c r="B1" s="1" t="s">
        <v>1</v>
      </c>
    </row>
    <row r="2" spans="1:2" x14ac:dyDescent="0.85">
      <c r="A2" s="2">
        <v>10</v>
      </c>
      <c r="B2" s="2">
        <v>120</v>
      </c>
    </row>
    <row r="3" spans="1:2" x14ac:dyDescent="0.85">
      <c r="A3" s="2">
        <v>15</v>
      </c>
      <c r="B3" s="2">
        <v>135</v>
      </c>
    </row>
    <row r="4" spans="1:2" x14ac:dyDescent="0.85">
      <c r="A4" s="2">
        <v>20</v>
      </c>
      <c r="B4" s="2">
        <v>160</v>
      </c>
    </row>
    <row r="5" spans="1:2" x14ac:dyDescent="0.85">
      <c r="A5" s="2">
        <v>25</v>
      </c>
      <c r="B5" s="2">
        <v>170</v>
      </c>
    </row>
    <row r="6" spans="1:2" x14ac:dyDescent="0.85">
      <c r="A6" s="2">
        <v>30</v>
      </c>
      <c r="B6" s="2">
        <v>195</v>
      </c>
    </row>
    <row r="7" spans="1:2" x14ac:dyDescent="0.85">
      <c r="A7" s="2">
        <v>35</v>
      </c>
      <c r="B7" s="2">
        <v>200</v>
      </c>
    </row>
    <row r="8" spans="1:2" x14ac:dyDescent="0.85">
      <c r="A8" s="2">
        <v>40</v>
      </c>
      <c r="B8" s="2">
        <v>230</v>
      </c>
    </row>
    <row r="9" spans="1:2" x14ac:dyDescent="0.85">
      <c r="A9" s="2">
        <v>45</v>
      </c>
      <c r="B9" s="2">
        <v>240</v>
      </c>
    </row>
    <row r="11" spans="1:2" x14ac:dyDescent="0.85">
      <c r="A11" s="1" t="s">
        <v>2</v>
      </c>
      <c r="B11" s="3">
        <f>SLOPE(B2:B9,A2:A9)</f>
        <v>3.4761904761904763</v>
      </c>
    </row>
    <row r="12" spans="1:2" x14ac:dyDescent="0.85">
      <c r="A12" s="1" t="s">
        <v>3</v>
      </c>
      <c r="B12" s="4">
        <f>INTERCEPT(B2:B9,A2:A9)</f>
        <v>85.654761904761898</v>
      </c>
    </row>
    <row r="13" spans="1:2" x14ac:dyDescent="0.85">
      <c r="A13" s="1" t="s">
        <v>4</v>
      </c>
      <c r="B13" s="5">
        <f>B11*55+B12</f>
        <v>276.84523809523807</v>
      </c>
    </row>
    <row r="14" spans="1:2" x14ac:dyDescent="0.85">
      <c r="A14" s="1" t="s">
        <v>5</v>
      </c>
      <c r="B14" s="5">
        <f>TREND(B2:B9,A2:A9,55)</f>
        <v>276.84523809523807</v>
      </c>
    </row>
    <row r="15" spans="1:2" x14ac:dyDescent="0.85">
      <c r="A15" s="1" t="s">
        <v>6</v>
      </c>
      <c r="B15" s="3">
        <f>RSQ(B2:B9,A2:A9)</f>
        <v>0.98836184912134295</v>
      </c>
    </row>
    <row r="17" spans="1:4" x14ac:dyDescent="0.85">
      <c r="A17" s="1" t="s">
        <v>7</v>
      </c>
      <c r="B17" s="6" cm="1">
        <f t="array" ref="B17:D17">LINEST(B2:B9,A2:A9^{1,2})</f>
        <v>-4.761904761904745E-3</v>
      </c>
      <c r="C17" s="6">
        <v>3.7380952380952368</v>
      </c>
      <c r="D17" s="6">
        <v>82.678571428571459</v>
      </c>
    </row>
    <row r="18" spans="1:4" x14ac:dyDescent="0.85">
      <c r="A18" s="1" t="s">
        <v>8</v>
      </c>
      <c r="B18" s="7">
        <f>-0.0048*55^2+3.7381*55+82.679</f>
        <v>273.75450000000001</v>
      </c>
      <c r="C18" s="8"/>
      <c r="D18" s="8"/>
    </row>
    <row r="19" spans="1:4" x14ac:dyDescent="0.85">
      <c r="A19" s="1" t="s">
        <v>9</v>
      </c>
      <c r="B19" s="7">
        <f>B17*55^2+C17*55+D17</f>
        <v>273.86904761904765</v>
      </c>
      <c r="C19" s="8"/>
      <c r="D19" s="8"/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2026-10-26T22:14:55Z</dcterms:created>
  <dcterms:modified xsi:type="dcterms:W3CDTF">2026-10-26T22:14:56Z</dcterms:modified>
</cp:coreProperties>
</file>