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143C1A1-9374-4D39-AEB8-F952BB1773DB}" xr6:coauthVersionLast="47" xr6:coauthVersionMax="47" xr10:uidLastSave="{00000000-0000-0000-0000-000000000000}"/>
  <bookViews>
    <workbookView xWindow="-110" yWindow="-110" windowWidth="24220" windowHeight="15500" xr2:uid="{45793987-5F78-4482-88A2-4C38AF268592}"/>
  </bookViews>
  <sheets>
    <sheet name="問題" sheetId="1" r:id="rId1"/>
    <sheet name="解答" sheetId="2" r:id="rId2"/>
    <sheet name="売上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<sst xmlns="http://schemas.openxmlformats.org/spreadsheetml/2006/main" count="97" uniqueCount="52">
  <si>
    <t>日付</t>
  </si>
  <si>
    <t>担当</t>
  </si>
  <si>
    <t>商品</t>
  </si>
  <si>
    <t>数量</t>
  </si>
  <si>
    <t>金額</t>
  </si>
  <si>
    <t>山田</t>
  </si>
  <si>
    <t>りんご</t>
  </si>
  <si>
    <t>佐藤</t>
  </si>
  <si>
    <t>みかん</t>
  </si>
  <si>
    <t>ぶどう</t>
  </si>
  <si>
    <t>鈴木</t>
  </si>
  <si>
    <t>COUNTIF・SUMIF 練習問題（黄色のセルに式を入れてください。データは「売上」シート）</t>
  </si>
  <si>
    <t>No.</t>
  </si>
  <si>
    <t>問題</t>
  </si>
  <si>
    <t>入力1</t>
  </si>
  <si>
    <t>入力2</t>
  </si>
  <si>
    <t>答え</t>
  </si>
  <si>
    <t>担当（C列）が入力した人の件数を数えてください。</t>
  </si>
  <si>
    <t>担当が入力した人の金額の合計を出してください。</t>
  </si>
  <si>
    <t>金額が 450 以上の件数を数えてください。</t>
  </si>
  <si>
    <t>商品が入力した商品の数量の合計を出してください。</t>
  </si>
  <si>
    <t>担当（C列）と商品（D列）の両方に合う件数を数えてください。</t>
  </si>
  <si>
    <t>担当が入力した人で、金額が D列の値以上のものの合計を出してください。</t>
  </si>
  <si>
    <t>佐藤</t>
    <phoneticPr fontId="1"/>
  </si>
  <si>
    <t>日付が C列から D列まで（両方を含む）の金額の合計を出してください。</t>
  </si>
  <si>
    <t>担当が入力した人の金額の平均を出してください。</t>
  </si>
  <si>
    <t>商品名に「ぶ」が含まれる件数を数えてください。</t>
  </si>
  <si>
    <t>ぶ</t>
  </si>
  <si>
    <t>入力した商品が売上の表に2回以上出てくるなら「重複」、それ以外は空欄にしてください。</t>
  </si>
  <si>
    <t>COUNTIF・SUMIF 練習問題の解答</t>
  </si>
  <si>
    <t>=COUNTIF(売上!$B$2:$B$11,C4)</t>
  </si>
  <si>
    <t>ヒント：COUNTIF(範囲,条件) で、条件に合うセルの数を数えます。</t>
  </si>
  <si>
    <t>=SUMIF(売上!$B$2:$B$11,C5,売上!$E$2:$E$11)</t>
  </si>
  <si>
    <t>ヒント：SUMIF(条件の範囲,条件,合計する範囲) の順です。</t>
  </si>
  <si>
    <t>=COUNTIF(売上!$E$2:$E$11,"&gt;="&amp;C6)</t>
  </si>
  <si>
    <t>ヒント：「以上」は "&gt;=" と数値を &amp; でつなげます。</t>
  </si>
  <si>
    <t>=SUMIF(売上!$C$2:$C$11,C7,売上!$D$2:$D$11)</t>
  </si>
  <si>
    <t>ヒント：合計する範囲を数量の列にします。</t>
  </si>
  <si>
    <t>=COUNTIFS(売上!$B$2:$B$11,C8,売上!$C$2:$C$11,D8)</t>
  </si>
  <si>
    <t>ヒント：条件が2つ以上なら COUNTIFS。範囲と条件を組で並べます。</t>
  </si>
  <si>
    <t>=SUMIFS(売上!$E$2:$E$11,売上!$B$2:$B$11,C9,売上!$E$2:$E$11,"&gt;="&amp;D9)</t>
  </si>
  <si>
    <t>ヒント：SUMIFS は、最初に「合計する範囲」を書きます（SUMIF と順番が違います）。</t>
  </si>
  <si>
    <t>=SUMIFS(売上!$E$2:$E$11,売上!$A$2:$A$11,"&gt;="&amp;C10,売上!$A$2:$A$11,"&lt;="&amp;D10)</t>
  </si>
  <si>
    <t>ヒント：同じ日付の列に「以上」と「以下」の2つの条件を付けます。</t>
  </si>
  <si>
    <t>=AVERAGEIF(売上!$B$2:$B$11,C11,売上!$E$2:$E$11)</t>
  </si>
  <si>
    <t>ヒント：AVERAGEIF は SUMIF と同じ順番で、合計の代わりに平均を出します。</t>
  </si>
  <si>
    <t>=COUNTIF(売上!$C$2:$C$11,"*"&amp;C12&amp;"*")</t>
  </si>
  <si>
    <t>ヒント：「含む」は、* と入力値を &amp; でつなげます。</t>
  </si>
  <si>
    <t>=IF(COUNTIF(売上!$C$2:$C$11,C13)&gt;=2,"重複","")</t>
  </si>
  <si>
    <t>ヒント：COUNTIF で数えた件数を IF で判定します。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</si>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</sst>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quotePrefix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2329-22F5-4DD9-8263-D8E34742202D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4.546875" customWidth="1"/>
    <col min="3" max="4" width="12.546875" customWidth="1"/>
    <col min="5" max="5" width="10.546875" customWidth="1"/>
    <col min="6" max="6" width="60.546875" customWidth="1"/>
  </cols>
  <sheetData>
    <row r="1" spans="1:6" x14ac:dyDescent="0.85">
      <c r="A1" s="1" t="s">
        <v>11</v>
      </c>
    </row>
    <row r="3" spans="1:6" x14ac:dyDescent="0.8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1" t="s">
        <v>51</v>
      </c>
    </row>
    <row r="4" spans="1:6" ht="54" customHeight="1" x14ac:dyDescent="0.85">
      <c r="A4" s="6">
        <v>1</v>
      </c>
      <c r="B4" s="5" t="s">
        <v>17</v>
      </c>
      <c r="C4" s="7" t="s">
        <v>5</v>
      </c>
      <c r="D4" s="7"/>
      <c r="E4" s="10"/>
      <c r="F4" s="8" t="s">
        <v>31</v>
      </c>
    </row>
    <row r="5" spans="1:6" ht="54" customHeight="1" x14ac:dyDescent="0.85">
      <c r="A5" s="6">
        <v>2</v>
      </c>
      <c r="B5" s="5" t="s">
        <v>18</v>
      </c>
      <c r="C5" s="7" t="s">
        <v>5</v>
      </c>
      <c r="D5" s="7"/>
      <c r="E5" s="10"/>
      <c r="F5" s="8" t="s">
        <v>33</v>
      </c>
    </row>
    <row r="6" spans="1:6" ht="54" customHeight="1" x14ac:dyDescent="0.85">
      <c r="A6" s="6">
        <v>3</v>
      </c>
      <c r="B6" s="5" t="s">
        <v>19</v>
      </c>
      <c r="C6" s="6">
        <v>450</v>
      </c>
      <c r="D6" s="6"/>
      <c r="E6" s="10"/>
      <c r="F6" s="8" t="s">
        <v>35</v>
      </c>
    </row>
    <row r="7" spans="1:6" ht="54" customHeight="1" x14ac:dyDescent="0.85">
      <c r="A7" s="6">
        <v>4</v>
      </c>
      <c r="B7" s="5" t="s">
        <v>20</v>
      </c>
      <c r="C7" s="7" t="s">
        <v>6</v>
      </c>
      <c r="D7" s="7"/>
      <c r="E7" s="10"/>
      <c r="F7" s="8" t="s">
        <v>37</v>
      </c>
    </row>
    <row r="8" spans="1:6" ht="54" customHeight="1" x14ac:dyDescent="0.85">
      <c r="A8" s="6">
        <v>5</v>
      </c>
      <c r="B8" s="5" t="s">
        <v>21</v>
      </c>
      <c r="C8" s="7" t="s">
        <v>5</v>
      </c>
      <c r="D8" s="7" t="s">
        <v>6</v>
      </c>
      <c r="E8" s="10"/>
      <c r="F8" s="8" t="s">
        <v>39</v>
      </c>
    </row>
    <row r="9" spans="1:6" ht="54" customHeight="1" x14ac:dyDescent="0.85">
      <c r="A9" s="6">
        <v>6</v>
      </c>
      <c r="B9" s="5" t="s">
        <v>22</v>
      </c>
      <c r="C9" s="7" t="s">
        <v>23</v>
      </c>
      <c r="D9" s="6">
        <v>400</v>
      </c>
      <c r="E9" s="10"/>
      <c r="F9" s="8" t="s">
        <v>41</v>
      </c>
    </row>
    <row r="10" spans="1:6" ht="54" customHeight="1" x14ac:dyDescent="0.85">
      <c r="A10" s="6">
        <v>7</v>
      </c>
      <c r="B10" s="5" t="s">
        <v>24</v>
      </c>
      <c r="C10" s="9">
        <v>46297</v>
      </c>
      <c r="D10" s="9">
        <v>46299</v>
      </c>
      <c r="E10" s="10"/>
      <c r="F10" s="8" t="s">
        <v>43</v>
      </c>
    </row>
    <row r="11" spans="1:6" ht="54" customHeight="1" x14ac:dyDescent="0.85">
      <c r="A11" s="6">
        <v>8</v>
      </c>
      <c r="B11" s="5" t="s">
        <v>25</v>
      </c>
      <c r="C11" s="7" t="s">
        <v>10</v>
      </c>
      <c r="D11" s="7"/>
      <c r="E11" s="10"/>
      <c r="F11" s="8" t="s">
        <v>45</v>
      </c>
    </row>
    <row r="12" spans="1:6" ht="54" customHeight="1" x14ac:dyDescent="0.85">
      <c r="A12" s="6">
        <v>9</v>
      </c>
      <c r="B12" s="5" t="s">
        <v>26</v>
      </c>
      <c r="C12" s="7" t="s">
        <v>27</v>
      </c>
      <c r="D12" s="7"/>
      <c r="E12" s="10"/>
      <c r="F12" s="8" t="s">
        <v>47</v>
      </c>
    </row>
    <row r="13" spans="1:6" ht="54" customHeight="1" x14ac:dyDescent="0.85">
      <c r="A13" s="6">
        <v>10</v>
      </c>
      <c r="B13" s="5" t="s">
        <v>28</v>
      </c>
      <c r="C13" s="7" t="s">
        <v>9</v>
      </c>
      <c r="D13" s="7"/>
      <c r="E13" s="10"/>
      <c r="F13" s="8" t="s">
        <v>49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658B-532E-4D8D-90CD-907F23C5BBC3}">
  <dimension ref="A1:F13"/>
  <sheetViews>
    <sheetView workbookViewId="0"/>
  </sheetViews>
  <sheetFormatPr defaultRowHeight="29" x14ac:dyDescent="0.85"/>
  <cols>
    <col min="1" max="1" width="5.546875" customWidth="1"/>
    <col min="2" max="2" width="64.546875" customWidth="1"/>
    <col min="3" max="4" width="12.546875" customWidth="1"/>
    <col min="5" max="5" width="10.546875" customWidth="1"/>
    <col min="6" max="6" width="70.546875" customWidth="1"/>
  </cols>
  <sheetData>
    <row r="1" spans="1:6" x14ac:dyDescent="0.85">
      <c r="A1" s="1" t="s">
        <v>29</v>
      </c>
    </row>
    <row r="3" spans="1:6" x14ac:dyDescent="0.8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1" t="s">
        <v>50</v>
      </c>
    </row>
    <row r="4" spans="1:6" ht="54" customHeight="1" x14ac:dyDescent="0.85">
      <c r="A4" s="6">
        <v>1</v>
      </c>
      <c r="B4" s="5" t="s">
        <v>17</v>
      </c>
      <c r="C4" s="7" t="s">
        <v>5</v>
      </c>
      <c r="D4" s="7"/>
      <c r="E4" s="6">
        <f>COUNTIF(売上!$B$2:$B$11,C4)</f>
        <v>4</v>
      </c>
      <c r="F4" s="11" t="s">
        <v>30</v>
      </c>
    </row>
    <row r="5" spans="1:6" ht="54" customHeight="1" x14ac:dyDescent="0.85">
      <c r="A5" s="6">
        <v>2</v>
      </c>
      <c r="B5" s="5" t="s">
        <v>18</v>
      </c>
      <c r="C5" s="7" t="s">
        <v>5</v>
      </c>
      <c r="D5" s="7"/>
      <c r="E5" s="6">
        <f>SUMIF(売上!$B$2:$B$11,C5,売上!$E$2:$E$11)</f>
        <v>1890</v>
      </c>
      <c r="F5" s="11" t="s">
        <v>32</v>
      </c>
    </row>
    <row r="6" spans="1:6" ht="54" customHeight="1" x14ac:dyDescent="0.85">
      <c r="A6" s="6">
        <v>3</v>
      </c>
      <c r="B6" s="5" t="s">
        <v>19</v>
      </c>
      <c r="C6" s="6">
        <v>450</v>
      </c>
      <c r="D6" s="6"/>
      <c r="E6" s="6">
        <f>COUNTIF(売上!$E$2:$E$11,"&gt;="&amp;C6)</f>
        <v>6</v>
      </c>
      <c r="F6" s="11" t="s">
        <v>34</v>
      </c>
    </row>
    <row r="7" spans="1:6" ht="54" customHeight="1" x14ac:dyDescent="0.85">
      <c r="A7" s="6">
        <v>4</v>
      </c>
      <c r="B7" s="5" t="s">
        <v>20</v>
      </c>
      <c r="C7" s="7" t="s">
        <v>6</v>
      </c>
      <c r="D7" s="7"/>
      <c r="E7" s="6">
        <f>SUMIF(売上!$C$2:$C$11,C7,売上!$D$2:$D$11)</f>
        <v>14</v>
      </c>
      <c r="F7" s="11" t="s">
        <v>36</v>
      </c>
    </row>
    <row r="8" spans="1:6" ht="54" customHeight="1" x14ac:dyDescent="0.85">
      <c r="A8" s="6">
        <v>5</v>
      </c>
      <c r="B8" s="5" t="s">
        <v>21</v>
      </c>
      <c r="C8" s="7" t="s">
        <v>5</v>
      </c>
      <c r="D8" s="7" t="s">
        <v>6</v>
      </c>
      <c r="E8" s="6">
        <f>COUNTIFS(売上!$B$2:$B$11,C8,売上!$C$2:$C$11,D8)</f>
        <v>2</v>
      </c>
      <c r="F8" s="11" t="s">
        <v>38</v>
      </c>
    </row>
    <row r="9" spans="1:6" ht="54" customHeight="1" x14ac:dyDescent="0.85">
      <c r="A9" s="6">
        <v>6</v>
      </c>
      <c r="B9" s="5" t="s">
        <v>22</v>
      </c>
      <c r="C9" s="7" t="s">
        <v>23</v>
      </c>
      <c r="D9" s="6">
        <v>400</v>
      </c>
      <c r="E9" s="6">
        <f>SUMIFS(売上!$E$2:$E$11,売上!$B$2:$B$11,C9,売上!$E$2:$E$11,"&gt;="&amp;D9)</f>
        <v>850</v>
      </c>
      <c r="F9" s="11" t="s">
        <v>40</v>
      </c>
    </row>
    <row r="10" spans="1:6" ht="54" customHeight="1" x14ac:dyDescent="0.85">
      <c r="A10" s="6">
        <v>7</v>
      </c>
      <c r="B10" s="5" t="s">
        <v>24</v>
      </c>
      <c r="C10" s="9">
        <v>46297</v>
      </c>
      <c r="D10" s="9">
        <v>46299</v>
      </c>
      <c r="E10" s="6">
        <f>SUMIFS(売上!$E$2:$E$11,売上!$A$2:$A$11,"&gt;="&amp;C10,売上!$A$2:$A$11,"&lt;="&amp;D10)</f>
        <v>3000</v>
      </c>
      <c r="F10" s="11" t="s">
        <v>42</v>
      </c>
    </row>
    <row r="11" spans="1:6" ht="54" customHeight="1" x14ac:dyDescent="0.85">
      <c r="A11" s="6">
        <v>8</v>
      </c>
      <c r="B11" s="5" t="s">
        <v>25</v>
      </c>
      <c r="C11" s="7" t="s">
        <v>10</v>
      </c>
      <c r="D11" s="7"/>
      <c r="E11" s="6">
        <f>AVERAGEIF(売上!$B$2:$B$11,C11,売上!$E$2:$E$11)</f>
        <v>540</v>
      </c>
      <c r="F11" s="11" t="s">
        <v>44</v>
      </c>
    </row>
    <row r="12" spans="1:6" ht="54" customHeight="1" x14ac:dyDescent="0.85">
      <c r="A12" s="6">
        <v>9</v>
      </c>
      <c r="B12" s="5" t="s">
        <v>26</v>
      </c>
      <c r="C12" s="7" t="s">
        <v>27</v>
      </c>
      <c r="D12" s="7"/>
      <c r="E12" s="6">
        <f>COUNTIF(売上!$C$2:$C$11,"*"&amp;C12&amp;"*")</f>
        <v>3</v>
      </c>
      <c r="F12" s="11" t="s">
        <v>46</v>
      </c>
    </row>
    <row r="13" spans="1:6" ht="54" customHeight="1" x14ac:dyDescent="0.85">
      <c r="A13" s="6">
        <v>10</v>
      </c>
      <c r="B13" s="5" t="s">
        <v>28</v>
      </c>
      <c r="C13" s="7" t="s">
        <v>9</v>
      </c>
      <c r="D13" s="7"/>
      <c r="E13" s="6" t="str">
        <f>IF(COUNTIF(売上!$C$2:$C$11,C13)&gt;=2,"重複","")</f>
        <v>重複</v>
      </c>
      <c r="F13" s="11" t="s">
        <v>48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6AC0-B53A-440E-935C-6C30E4F7DCD5}">
  <dimension ref="A1:E11"/>
  <sheetViews>
    <sheetView workbookViewId="0"/>
  </sheetViews>
  <sheetFormatPr defaultRowHeight="29" x14ac:dyDescent="0.85"/>
  <cols>
    <col min="1" max="1" width="12.546875" customWidth="1"/>
    <col min="2" max="5" width="9.546875" customWidth="1"/>
  </cols>
  <sheetData>
    <row r="1" spans="1:5" x14ac:dyDescent="0.8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85">
      <c r="A2" s="3">
        <v>46296</v>
      </c>
      <c r="B2" s="4" t="s">
        <v>5</v>
      </c>
      <c r="C2" s="4" t="s">
        <v>6</v>
      </c>
      <c r="D2" s="4">
        <v>3</v>
      </c>
      <c r="E2" s="4">
        <v>360</v>
      </c>
    </row>
    <row r="3" spans="1:5" x14ac:dyDescent="0.85">
      <c r="A3" s="3">
        <v>46296</v>
      </c>
      <c r="B3" s="4" t="s">
        <v>7</v>
      </c>
      <c r="C3" s="4" t="s">
        <v>8</v>
      </c>
      <c r="D3" s="4">
        <v>5</v>
      </c>
      <c r="E3" s="4">
        <v>400</v>
      </c>
    </row>
    <row r="4" spans="1:5" x14ac:dyDescent="0.85">
      <c r="A4" s="3">
        <v>46297</v>
      </c>
      <c r="B4" s="4" t="s">
        <v>5</v>
      </c>
      <c r="C4" s="4" t="s">
        <v>9</v>
      </c>
      <c r="D4" s="4">
        <v>1</v>
      </c>
      <c r="E4" s="4">
        <v>450</v>
      </c>
    </row>
    <row r="5" spans="1:5" x14ac:dyDescent="0.85">
      <c r="A5" s="3">
        <v>46297</v>
      </c>
      <c r="B5" s="4" t="s">
        <v>10</v>
      </c>
      <c r="C5" s="4" t="s">
        <v>6</v>
      </c>
      <c r="D5" s="4">
        <v>4</v>
      </c>
      <c r="E5" s="4">
        <v>480</v>
      </c>
    </row>
    <row r="6" spans="1:5" x14ac:dyDescent="0.85">
      <c r="A6" s="3">
        <v>46298</v>
      </c>
      <c r="B6" s="4" t="s">
        <v>7</v>
      </c>
      <c r="C6" s="4" t="s">
        <v>6</v>
      </c>
      <c r="D6" s="4">
        <v>2</v>
      </c>
      <c r="E6" s="4">
        <v>240</v>
      </c>
    </row>
    <row r="7" spans="1:5" x14ac:dyDescent="0.85">
      <c r="A7" s="3">
        <v>46298</v>
      </c>
      <c r="B7" s="4" t="s">
        <v>5</v>
      </c>
      <c r="C7" s="4" t="s">
        <v>8</v>
      </c>
      <c r="D7" s="4">
        <v>6</v>
      </c>
      <c r="E7" s="4">
        <v>480</v>
      </c>
    </row>
    <row r="8" spans="1:5" x14ac:dyDescent="0.85">
      <c r="A8" s="3">
        <v>46299</v>
      </c>
      <c r="B8" s="4" t="s">
        <v>10</v>
      </c>
      <c r="C8" s="4" t="s">
        <v>9</v>
      </c>
      <c r="D8" s="4">
        <v>2</v>
      </c>
      <c r="E8" s="4">
        <v>900</v>
      </c>
    </row>
    <row r="9" spans="1:5" x14ac:dyDescent="0.85">
      <c r="A9" s="3">
        <v>46299</v>
      </c>
      <c r="B9" s="4" t="s">
        <v>7</v>
      </c>
      <c r="C9" s="4" t="s">
        <v>9</v>
      </c>
      <c r="D9" s="4">
        <v>1</v>
      </c>
      <c r="E9" s="4">
        <v>450</v>
      </c>
    </row>
    <row r="10" spans="1:5" x14ac:dyDescent="0.85">
      <c r="A10" s="3">
        <v>46300</v>
      </c>
      <c r="B10" s="4" t="s">
        <v>5</v>
      </c>
      <c r="C10" s="4" t="s">
        <v>6</v>
      </c>
      <c r="D10" s="4">
        <v>5</v>
      </c>
      <c r="E10" s="4">
        <v>600</v>
      </c>
    </row>
    <row r="11" spans="1:5" x14ac:dyDescent="0.85">
      <c r="A11" s="3">
        <v>46300</v>
      </c>
      <c r="B11" s="4" t="s">
        <v>10</v>
      </c>
      <c r="C11" s="4" t="s">
        <v>8</v>
      </c>
      <c r="D11" s="4">
        <v>3</v>
      </c>
      <c r="E11" s="4">
        <v>240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</vt:lpstr>
      <vt:lpstr>解答</vt:lpstr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2026-10-24T06:14:22Z</dcterms:created>
  <dcterms:modified xsi:type="dcterms:W3CDTF">2026-10-24T06:14:25Z</dcterms:modified>
</cp:coreProperties>
</file>