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3DD294F6-2DF9-4D77-85BA-64405578E1BF}" xr6:coauthVersionLast="47" xr6:coauthVersionMax="47" xr10:uidLastSave="{00000000-0000-0000-0000-000000000000}"/>
  <bookViews>
    <workbookView xWindow="-110" yWindow="-110" windowWidth="24220" windowHeight="15500" xr2:uid="{EC3BEF5C-839C-4666-931D-9A7BBD0F2F59}"/>
  </bookViews>
  <sheets>
    <sheet name="基本" sheetId="1" r:id="rId1"/>
    <sheet name="条件いろいろ" sheetId="2" r:id="rId2"/>
    <sheet name="並べ替え・列を選ぶ" sheetId="3" r:id="rId3"/>
    <sheet name="よくある間違い" sheetId="4" r:id="rId4"/>
    <sheet name="サンプル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F4" i="5" l="1" a="1"/>
  <c r="G8" i="4" a="1"/>
  <c r="G5" i="4" a="1"/>
  <c r="G2" i="4" a="1"/>
  <c r="H13" i="3" a="1"/>
  <c r="G8" i="3" a="1"/>
  <c r="G2" i="3" a="1"/>
  <c r="G19" i="2" a="1"/>
  <c r="G14" i="2" a="1"/>
  <c r="G10" i="2" a="1"/>
  <c r="G2" i="2" a="1"/>
  <c r="G4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<sst xmlns="http://schemas.openxmlformats.org/spreadsheetml/2006/main" count="139" uniqueCount="36">
  <si>
    <t>日付</t>
  </si>
  <si>
    <t>担当</t>
  </si>
  <si>
    <t>商品</t>
  </si>
  <si>
    <t>数量</t>
  </si>
  <si>
    <t>金額</t>
  </si>
  <si>
    <t>山田</t>
  </si>
  <si>
    <t>りんご</t>
  </si>
  <si>
    <t>佐藤</t>
  </si>
  <si>
    <t>みかん</t>
  </si>
  <si>
    <t>ぶどう</t>
  </si>
  <si>
    <t>鈴木</t>
  </si>
  <si>
    <t>金額 450 以上</t>
  </si>
  <si>
    <t>山田 かつ りんご</t>
  </si>
  <si>
    <t>「ぶ」を含む商品</t>
  </si>
  <si>
    <t>10/2〜10/3</t>
  </si>
  <si>
    <t>山田を金額の大きい順</t>
  </si>
  <si>
    <t>山田の商品と金額だけ</t>
  </si>
  <si>
    <t>件数</t>
  </si>
  <si>
    <t>見つからない（3つ目なし）</t>
  </si>
  <si>
    <t>範囲の大きさが違う</t>
  </si>
  <si>
    <t>広がる先に値がある</t>
  </si>
  <si>
    <t>メモ</t>
  </si>
  <si>
    <t>会員名簿</t>
  </si>
  <si>
    <t>A</t>
  </si>
  <si>
    <t>を抽出</t>
  </si>
  <si>
    <t>No</t>
  </si>
  <si>
    <t>会員名</t>
  </si>
  <si>
    <t>ランク</t>
  </si>
  <si>
    <t>年齢</t>
  </si>
  <si>
    <t>成沢 卓也</t>
  </si>
  <si>
    <t>日比野 健</t>
  </si>
  <si>
    <t>B</t>
  </si>
  <si>
    <t>大崎 由香</t>
  </si>
  <si>
    <t>C</t>
  </si>
  <si>
    <t>水戸 夏美</t>
  </si>
  <si>
    <t>木下 直樹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</si>
</sst>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m/d"/>
  </numFmts>
  <fonts count="3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9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17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3" borderId="0" xfId="0" applyFill="1">
      <alignment vertical="center"/>
    </xf>
    <xf numFmtId="17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3</v>
  </rv>
  <rv s="1">
    <v>4</v>
    <v>8</v>
    <v>3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5AE8C-56E4-4BDF-9E6D-29897E324F80}">
  <dimension ref="A1:K11"/>
  <sheetViews>
    <sheetView tabSelected="1" workbookViewId="0">
      <selection activeCell="G4" sqref="G4"/>
    </sheetView>
  </sheetViews>
  <sheetFormatPr defaultRowHeight="29" x14ac:dyDescent="0.85"/>
  <cols>
    <col min="1" max="5" width="7.546875" customWidth="1"/>
    <col min="6" max="6" width="3.546875" customWidth="1"/>
    <col min="7" max="11" width="7.546875" customWidth="1"/>
  </cols>
  <sheetData>
    <row r="1" spans="1:11" x14ac:dyDescent="0.8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G1" t="s">
        <v>1</v>
      </c>
      <c r="H1" s="7" t="s">
        <v>5</v>
      </c>
    </row>
    <row r="2" spans="1:11" x14ac:dyDescent="0.85">
      <c r="A2" s="5">
        <v>46296</v>
      </c>
      <c r="B2" s="6" t="s">
        <v>5</v>
      </c>
      <c r="C2" s="6" t="s">
        <v>6</v>
      </c>
      <c r="D2" s="6">
        <v>3</v>
      </c>
      <c r="E2" s="6">
        <v>360</v>
      </c>
    </row>
    <row r="3" spans="1:11" x14ac:dyDescent="0.85">
      <c r="A3" s="5">
        <v>46296</v>
      </c>
      <c r="B3" s="6" t="s">
        <v>7</v>
      </c>
      <c r="C3" s="6" t="s">
        <v>8</v>
      </c>
      <c r="D3" s="6">
        <v>5</v>
      </c>
      <c r="E3" s="6">
        <v>400</v>
      </c>
      <c r="G3" s="3" t="s">
        <v>0</v>
      </c>
      <c r="H3" s="3" t="s">
        <v>1</v>
      </c>
      <c r="I3" s="3" t="s">
        <v>2</v>
      </c>
      <c r="J3" s="3" t="s">
        <v>3</v>
      </c>
      <c r="K3" s="3" t="s">
        <v>4</v>
      </c>
    </row>
    <row r="4" spans="1:11" x14ac:dyDescent="0.85">
      <c r="A4" s="5">
        <v>46297</v>
      </c>
      <c r="B4" s="6" t="s">
        <v>5</v>
      </c>
      <c r="C4" s="6" t="s">
        <v>9</v>
      </c>
      <c r="D4" s="6">
        <v>1</v>
      </c>
      <c r="E4" s="6">
        <v>450</v>
      </c>
      <c r="G4" s="1" cm="1">
        <f t="array" ref="G4:K7">_xlfn._xlws.FILTER(A2:E11,B2:B11=H1,"該当なし")</f>
        <v>46296</v>
      </c>
      <c r="H4" t="str">
        <v>山田</v>
      </c>
      <c r="I4" t="str">
        <v>りんご</v>
      </c>
      <c r="J4">
        <v>3</v>
      </c>
      <c r="K4">
        <v>360</v>
      </c>
    </row>
    <row r="5" spans="1:11" x14ac:dyDescent="0.85">
      <c r="A5" s="5">
        <v>46297</v>
      </c>
      <c r="B5" s="6" t="s">
        <v>10</v>
      </c>
      <c r="C5" s="6" t="s">
        <v>6</v>
      </c>
      <c r="D5" s="6">
        <v>4</v>
      </c>
      <c r="E5" s="6">
        <v>480</v>
      </c>
      <c r="G5" s="1">
        <v>46297</v>
      </c>
      <c r="H5" t="str">
        <v>山田</v>
      </c>
      <c r="I5" t="str">
        <v>ぶどう</v>
      </c>
      <c r="J5">
        <v>1</v>
      </c>
      <c r="K5">
        <v>450</v>
      </c>
    </row>
    <row r="6" spans="1:11" x14ac:dyDescent="0.85">
      <c r="A6" s="5">
        <v>46298</v>
      </c>
      <c r="B6" s="6" t="s">
        <v>7</v>
      </c>
      <c r="C6" s="6" t="s">
        <v>6</v>
      </c>
      <c r="D6" s="6">
        <v>2</v>
      </c>
      <c r="E6" s="6">
        <v>240</v>
      </c>
      <c r="G6" s="1">
        <v>46298</v>
      </c>
      <c r="H6" t="str">
        <v>山田</v>
      </c>
      <c r="I6" t="str">
        <v>みかん</v>
      </c>
      <c r="J6">
        <v>6</v>
      </c>
      <c r="K6">
        <v>480</v>
      </c>
    </row>
    <row r="7" spans="1:11" x14ac:dyDescent="0.85">
      <c r="A7" s="5">
        <v>46298</v>
      </c>
      <c r="B7" s="6" t="s">
        <v>5</v>
      </c>
      <c r="C7" s="6" t="s">
        <v>8</v>
      </c>
      <c r="D7" s="6">
        <v>6</v>
      </c>
      <c r="E7" s="6">
        <v>480</v>
      </c>
      <c r="G7" s="1">
        <v>46300</v>
      </c>
      <c r="H7" t="str">
        <v>山田</v>
      </c>
      <c r="I7" t="str">
        <v>りんご</v>
      </c>
      <c r="J7">
        <v>5</v>
      </c>
      <c r="K7">
        <v>600</v>
      </c>
    </row>
    <row r="8" spans="1:11" x14ac:dyDescent="0.85">
      <c r="A8" s="5">
        <v>46299</v>
      </c>
      <c r="B8" s="6" t="s">
        <v>10</v>
      </c>
      <c r="C8" s="6" t="s">
        <v>9</v>
      </c>
      <c r="D8" s="6">
        <v>2</v>
      </c>
      <c r="E8" s="6">
        <v>900</v>
      </c>
      <c r="G8" s="1"/>
    </row>
    <row r="9" spans="1:11" x14ac:dyDescent="0.85">
      <c r="A9" s="5">
        <v>46299</v>
      </c>
      <c r="B9" s="6" t="s">
        <v>7</v>
      </c>
      <c r="C9" s="6" t="s">
        <v>9</v>
      </c>
      <c r="D9" s="6">
        <v>1</v>
      </c>
      <c r="E9" s="6">
        <v>450</v>
      </c>
      <c r="G9" s="1"/>
    </row>
    <row r="10" spans="1:11" x14ac:dyDescent="0.85">
      <c r="A10" s="5">
        <v>46300</v>
      </c>
      <c r="B10" s="6" t="s">
        <v>5</v>
      </c>
      <c r="C10" s="6" t="s">
        <v>6</v>
      </c>
      <c r="D10" s="6">
        <v>5</v>
      </c>
      <c r="E10" s="6">
        <v>600</v>
      </c>
    </row>
    <row r="11" spans="1:11" x14ac:dyDescent="0.85">
      <c r="A11" s="5">
        <v>46300</v>
      </c>
      <c r="B11" s="6" t="s">
        <v>10</v>
      </c>
      <c r="C11" s="6" t="s">
        <v>8</v>
      </c>
      <c r="D11" s="6">
        <v>3</v>
      </c>
      <c r="E11" s="6">
        <v>240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2ADC-BB21-443B-9F49-B41EE355B274}">
  <dimension ref="A1:K25"/>
  <sheetViews>
    <sheetView workbookViewId="0"/>
  </sheetViews>
  <sheetFormatPr defaultRowHeight="29" x14ac:dyDescent="0.85"/>
  <cols>
    <col min="1" max="5" width="7.546875" customWidth="1"/>
    <col min="6" max="6" width="3.546875" customWidth="1"/>
    <col min="7" max="11" width="7.546875" customWidth="1"/>
  </cols>
  <sheetData>
    <row r="1" spans="1:11" x14ac:dyDescent="0.8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G1" s="2" t="s">
        <v>11</v>
      </c>
    </row>
    <row r="2" spans="1:11" x14ac:dyDescent="0.85">
      <c r="A2" s="5">
        <v>46296</v>
      </c>
      <c r="B2" s="6" t="s">
        <v>5</v>
      </c>
      <c r="C2" s="6" t="s">
        <v>6</v>
      </c>
      <c r="D2" s="6">
        <v>3</v>
      </c>
      <c r="E2" s="6">
        <v>360</v>
      </c>
      <c r="G2" s="1" cm="1">
        <f t="array" ref="G2:K7">_xlfn._xlws.FILTER(A2:E11,E2:E11&gt;=450)</f>
        <v>46297</v>
      </c>
      <c r="H2" t="str">
        <v>山田</v>
      </c>
      <c r="I2" t="str">
        <v>ぶどう</v>
      </c>
      <c r="J2">
        <v>1</v>
      </c>
      <c r="K2">
        <v>450</v>
      </c>
    </row>
    <row r="3" spans="1:11" x14ac:dyDescent="0.85">
      <c r="A3" s="5">
        <v>46296</v>
      </c>
      <c r="B3" s="6" t="s">
        <v>7</v>
      </c>
      <c r="C3" s="6" t="s">
        <v>8</v>
      </c>
      <c r="D3" s="6">
        <v>5</v>
      </c>
      <c r="E3" s="6">
        <v>400</v>
      </c>
      <c r="G3" s="1">
        <v>46297</v>
      </c>
      <c r="H3" t="str">
        <v>鈴木</v>
      </c>
      <c r="I3" t="str">
        <v>りんご</v>
      </c>
      <c r="J3">
        <v>4</v>
      </c>
      <c r="K3">
        <v>480</v>
      </c>
    </row>
    <row r="4" spans="1:11" x14ac:dyDescent="0.85">
      <c r="A4" s="5">
        <v>46297</v>
      </c>
      <c r="B4" s="6" t="s">
        <v>5</v>
      </c>
      <c r="C4" s="6" t="s">
        <v>9</v>
      </c>
      <c r="D4" s="6">
        <v>1</v>
      </c>
      <c r="E4" s="6">
        <v>450</v>
      </c>
      <c r="G4" s="1">
        <v>46298</v>
      </c>
      <c r="H4" t="str">
        <v>山田</v>
      </c>
      <c r="I4" t="str">
        <v>みかん</v>
      </c>
      <c r="J4">
        <v>6</v>
      </c>
      <c r="K4">
        <v>480</v>
      </c>
    </row>
    <row r="5" spans="1:11" x14ac:dyDescent="0.85">
      <c r="A5" s="5">
        <v>46297</v>
      </c>
      <c r="B5" s="6" t="s">
        <v>10</v>
      </c>
      <c r="C5" s="6" t="s">
        <v>6</v>
      </c>
      <c r="D5" s="6">
        <v>4</v>
      </c>
      <c r="E5" s="6">
        <v>480</v>
      </c>
      <c r="G5" s="1">
        <v>46299</v>
      </c>
      <c r="H5" t="str">
        <v>鈴木</v>
      </c>
      <c r="I5" t="str">
        <v>ぶどう</v>
      </c>
      <c r="J5">
        <v>2</v>
      </c>
      <c r="K5">
        <v>900</v>
      </c>
    </row>
    <row r="6" spans="1:11" x14ac:dyDescent="0.85">
      <c r="A6" s="5">
        <v>46298</v>
      </c>
      <c r="B6" s="6" t="s">
        <v>7</v>
      </c>
      <c r="C6" s="6" t="s">
        <v>6</v>
      </c>
      <c r="D6" s="6">
        <v>2</v>
      </c>
      <c r="E6" s="6">
        <v>240</v>
      </c>
      <c r="G6" s="1">
        <v>46299</v>
      </c>
      <c r="H6" t="str">
        <v>佐藤</v>
      </c>
      <c r="I6" t="str">
        <v>ぶどう</v>
      </c>
      <c r="J6">
        <v>1</v>
      </c>
      <c r="K6">
        <v>450</v>
      </c>
    </row>
    <row r="7" spans="1:11" x14ac:dyDescent="0.85">
      <c r="A7" s="5">
        <v>46298</v>
      </c>
      <c r="B7" s="6" t="s">
        <v>5</v>
      </c>
      <c r="C7" s="6" t="s">
        <v>8</v>
      </c>
      <c r="D7" s="6">
        <v>6</v>
      </c>
      <c r="E7" s="6">
        <v>480</v>
      </c>
      <c r="G7" s="1">
        <v>46300</v>
      </c>
      <c r="H7" t="str">
        <v>山田</v>
      </c>
      <c r="I7" t="str">
        <v>りんご</v>
      </c>
      <c r="J7">
        <v>5</v>
      </c>
      <c r="K7">
        <v>600</v>
      </c>
    </row>
    <row r="8" spans="1:11" x14ac:dyDescent="0.85">
      <c r="A8" s="5">
        <v>46299</v>
      </c>
      <c r="B8" s="6" t="s">
        <v>10</v>
      </c>
      <c r="C8" s="6" t="s">
        <v>9</v>
      </c>
      <c r="D8" s="6">
        <v>2</v>
      </c>
      <c r="E8" s="6">
        <v>900</v>
      </c>
      <c r="G8" s="1"/>
    </row>
    <row r="9" spans="1:11" x14ac:dyDescent="0.85">
      <c r="A9" s="5">
        <v>46299</v>
      </c>
      <c r="B9" s="6" t="s">
        <v>7</v>
      </c>
      <c r="C9" s="6" t="s">
        <v>9</v>
      </c>
      <c r="D9" s="6">
        <v>1</v>
      </c>
      <c r="E9" s="6">
        <v>450</v>
      </c>
      <c r="G9" s="2" t="s">
        <v>12</v>
      </c>
    </row>
    <row r="10" spans="1:11" x14ac:dyDescent="0.85">
      <c r="A10" s="5">
        <v>46300</v>
      </c>
      <c r="B10" s="6" t="s">
        <v>5</v>
      </c>
      <c r="C10" s="6" t="s">
        <v>6</v>
      </c>
      <c r="D10" s="6">
        <v>5</v>
      </c>
      <c r="E10" s="6">
        <v>600</v>
      </c>
      <c r="G10" s="1" cm="1">
        <f t="array" ref="G10:K11">_xlfn._xlws.FILTER(A2:E11,(B2:B11="山田")*(C2:C11="りんご"))</f>
        <v>46296</v>
      </c>
      <c r="H10" t="str">
        <v>山田</v>
      </c>
      <c r="I10" t="str">
        <v>りんご</v>
      </c>
      <c r="J10">
        <v>3</v>
      </c>
      <c r="K10">
        <v>360</v>
      </c>
    </row>
    <row r="11" spans="1:11" x14ac:dyDescent="0.85">
      <c r="A11" s="5">
        <v>46300</v>
      </c>
      <c r="B11" s="6" t="s">
        <v>10</v>
      </c>
      <c r="C11" s="6" t="s">
        <v>8</v>
      </c>
      <c r="D11" s="6">
        <v>3</v>
      </c>
      <c r="E11" s="6">
        <v>240</v>
      </c>
      <c r="G11" s="1">
        <v>46300</v>
      </c>
      <c r="H11" t="str">
        <v>山田</v>
      </c>
      <c r="I11" t="str">
        <v>りんご</v>
      </c>
      <c r="J11">
        <v>5</v>
      </c>
      <c r="K11">
        <v>600</v>
      </c>
    </row>
    <row r="12" spans="1:11" x14ac:dyDescent="0.85">
      <c r="G12" s="1"/>
    </row>
    <row r="13" spans="1:11" x14ac:dyDescent="0.85">
      <c r="G13" s="8" t="s">
        <v>13</v>
      </c>
    </row>
    <row r="14" spans="1:11" x14ac:dyDescent="0.85">
      <c r="G14" s="1" cm="1">
        <f t="array" ref="G14:K16">_xlfn._xlws.FILTER(A2:E11,ISNUMBER(SEARCH("ぶ",C2:C11)))</f>
        <v>46297</v>
      </c>
      <c r="H14" t="str">
        <v>山田</v>
      </c>
      <c r="I14" t="str">
        <v>ぶどう</v>
      </c>
      <c r="J14">
        <v>1</v>
      </c>
      <c r="K14">
        <v>450</v>
      </c>
    </row>
    <row r="15" spans="1:11" x14ac:dyDescent="0.85">
      <c r="G15" s="1">
        <v>46299</v>
      </c>
      <c r="H15" t="str">
        <v>鈴木</v>
      </c>
      <c r="I15" t="str">
        <v>ぶどう</v>
      </c>
      <c r="J15">
        <v>2</v>
      </c>
      <c r="K15">
        <v>900</v>
      </c>
    </row>
    <row r="16" spans="1:11" x14ac:dyDescent="0.85">
      <c r="G16" s="1">
        <v>46299</v>
      </c>
      <c r="H16" t="str">
        <v>佐藤</v>
      </c>
      <c r="I16" t="str">
        <v>ぶどう</v>
      </c>
      <c r="J16">
        <v>1</v>
      </c>
      <c r="K16">
        <v>450</v>
      </c>
    </row>
    <row r="17" spans="7:11" x14ac:dyDescent="0.85">
      <c r="G17" s="1"/>
    </row>
    <row r="18" spans="7:11" x14ac:dyDescent="0.85">
      <c r="G18" s="8" t="s">
        <v>14</v>
      </c>
    </row>
    <row r="19" spans="7:11" x14ac:dyDescent="0.85">
      <c r="G19" s="1" cm="1">
        <f t="array" ref="G19:K22">_xlfn._xlws.FILTER(A2:E11,(A2:A11&gt;=DATE(2026,10,2))*(A2:A11&lt;=DATE(2026,10,3)))</f>
        <v>46297</v>
      </c>
      <c r="H19" t="str">
        <v>山田</v>
      </c>
      <c r="I19" t="str">
        <v>ぶどう</v>
      </c>
      <c r="J19">
        <v>1</v>
      </c>
      <c r="K19">
        <v>450</v>
      </c>
    </row>
    <row r="20" spans="7:11" x14ac:dyDescent="0.85">
      <c r="G20" s="1">
        <v>46297</v>
      </c>
      <c r="H20" t="str">
        <v>鈴木</v>
      </c>
      <c r="I20" t="str">
        <v>りんご</v>
      </c>
      <c r="J20">
        <v>4</v>
      </c>
      <c r="K20">
        <v>480</v>
      </c>
    </row>
    <row r="21" spans="7:11" x14ac:dyDescent="0.85">
      <c r="G21" s="1">
        <v>46298</v>
      </c>
      <c r="H21" t="str">
        <v>佐藤</v>
      </c>
      <c r="I21" t="str">
        <v>りんご</v>
      </c>
      <c r="J21">
        <v>2</v>
      </c>
      <c r="K21">
        <v>240</v>
      </c>
    </row>
    <row r="22" spans="7:11" x14ac:dyDescent="0.85">
      <c r="G22" s="1">
        <v>46298</v>
      </c>
      <c r="H22" t="str">
        <v>山田</v>
      </c>
      <c r="I22" t="str">
        <v>みかん</v>
      </c>
      <c r="J22">
        <v>6</v>
      </c>
      <c r="K22">
        <v>480</v>
      </c>
    </row>
    <row r="23" spans="7:11" x14ac:dyDescent="0.85">
      <c r="G23" s="1"/>
    </row>
    <row r="24" spans="7:11" x14ac:dyDescent="0.85">
      <c r="G24" s="1"/>
    </row>
    <row r="25" spans="7:11" x14ac:dyDescent="0.85">
      <c r="G25" s="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DDD2-B31F-4872-A54F-FF0EF3544BCE}">
  <dimension ref="A1:K13"/>
  <sheetViews>
    <sheetView workbookViewId="0"/>
  </sheetViews>
  <sheetFormatPr defaultRowHeight="29" x14ac:dyDescent="0.85"/>
  <cols>
    <col min="1" max="5" width="7.546875" customWidth="1"/>
    <col min="6" max="6" width="3.546875" customWidth="1"/>
    <col min="7" max="11" width="7.546875" customWidth="1"/>
  </cols>
  <sheetData>
    <row r="1" spans="1:11" x14ac:dyDescent="0.8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G1" s="2" t="s">
        <v>15</v>
      </c>
    </row>
    <row r="2" spans="1:11" x14ac:dyDescent="0.85">
      <c r="A2" s="5">
        <v>46296</v>
      </c>
      <c r="B2" s="6" t="s">
        <v>5</v>
      </c>
      <c r="C2" s="6" t="s">
        <v>6</v>
      </c>
      <c r="D2" s="6">
        <v>3</v>
      </c>
      <c r="E2" s="6">
        <v>360</v>
      </c>
      <c r="G2" s="1" cm="1">
        <f t="array" ref="G2:K5">_xlfn._xlws.SORT(_xlfn._xlws.FILTER(A2:E11,B2:B11="山田"),5,-1)</f>
        <v>46300</v>
      </c>
      <c r="H2" t="str">
        <v>山田</v>
      </c>
      <c r="I2" t="str">
        <v>りんご</v>
      </c>
      <c r="J2">
        <v>5</v>
      </c>
      <c r="K2">
        <v>600</v>
      </c>
    </row>
    <row r="3" spans="1:11" x14ac:dyDescent="0.85">
      <c r="A3" s="5">
        <v>46296</v>
      </c>
      <c r="B3" s="6" t="s">
        <v>7</v>
      </c>
      <c r="C3" s="6" t="s">
        <v>8</v>
      </c>
      <c r="D3" s="6">
        <v>5</v>
      </c>
      <c r="E3" s="6">
        <v>400</v>
      </c>
      <c r="G3" s="1">
        <v>46298</v>
      </c>
      <c r="H3" t="str">
        <v>山田</v>
      </c>
      <c r="I3" t="str">
        <v>みかん</v>
      </c>
      <c r="J3">
        <v>6</v>
      </c>
      <c r="K3">
        <v>480</v>
      </c>
    </row>
    <row r="4" spans="1:11" x14ac:dyDescent="0.85">
      <c r="A4" s="5">
        <v>46297</v>
      </c>
      <c r="B4" s="6" t="s">
        <v>5</v>
      </c>
      <c r="C4" s="6" t="s">
        <v>9</v>
      </c>
      <c r="D4" s="6">
        <v>1</v>
      </c>
      <c r="E4" s="6">
        <v>450</v>
      </c>
      <c r="G4" s="1">
        <v>46297</v>
      </c>
      <c r="H4" t="str">
        <v>山田</v>
      </c>
      <c r="I4" t="str">
        <v>ぶどう</v>
      </c>
      <c r="J4">
        <v>1</v>
      </c>
      <c r="K4">
        <v>450</v>
      </c>
    </row>
    <row r="5" spans="1:11" x14ac:dyDescent="0.85">
      <c r="A5" s="5">
        <v>46297</v>
      </c>
      <c r="B5" s="6" t="s">
        <v>10</v>
      </c>
      <c r="C5" s="6" t="s">
        <v>6</v>
      </c>
      <c r="D5" s="6">
        <v>4</v>
      </c>
      <c r="E5" s="6">
        <v>480</v>
      </c>
      <c r="G5" s="1">
        <v>46296</v>
      </c>
      <c r="H5" t="str">
        <v>山田</v>
      </c>
      <c r="I5" t="str">
        <v>りんご</v>
      </c>
      <c r="J5">
        <v>3</v>
      </c>
      <c r="K5">
        <v>360</v>
      </c>
    </row>
    <row r="6" spans="1:11" x14ac:dyDescent="0.85">
      <c r="A6" s="5">
        <v>46298</v>
      </c>
      <c r="B6" s="6" t="s">
        <v>7</v>
      </c>
      <c r="C6" s="6" t="s">
        <v>6</v>
      </c>
      <c r="D6" s="6">
        <v>2</v>
      </c>
      <c r="E6" s="6">
        <v>240</v>
      </c>
    </row>
    <row r="7" spans="1:11" x14ac:dyDescent="0.85">
      <c r="A7" s="5">
        <v>46298</v>
      </c>
      <c r="B7" s="6" t="s">
        <v>5</v>
      </c>
      <c r="C7" s="6" t="s">
        <v>8</v>
      </c>
      <c r="D7" s="6">
        <v>6</v>
      </c>
      <c r="E7" s="6">
        <v>480</v>
      </c>
      <c r="G7" s="2" t="s">
        <v>16</v>
      </c>
    </row>
    <row r="8" spans="1:11" x14ac:dyDescent="0.85">
      <c r="A8" s="5">
        <v>46299</v>
      </c>
      <c r="B8" s="6" t="s">
        <v>10</v>
      </c>
      <c r="C8" s="6" t="s">
        <v>9</v>
      </c>
      <c r="D8" s="6">
        <v>2</v>
      </c>
      <c r="E8" s="6">
        <v>900</v>
      </c>
      <c r="G8" t="str" cm="1">
        <f t="array" ref="G8:I11">_xlfn._xlws.FILTER(C2:E11,B2:B11="山田")</f>
        <v>りんご</v>
      </c>
      <c r="H8">
        <v>3</v>
      </c>
      <c r="I8">
        <v>360</v>
      </c>
    </row>
    <row r="9" spans="1:11" x14ac:dyDescent="0.85">
      <c r="A9" s="5">
        <v>46299</v>
      </c>
      <c r="B9" s="6" t="s">
        <v>7</v>
      </c>
      <c r="C9" s="6" t="s">
        <v>9</v>
      </c>
      <c r="D9" s="6">
        <v>1</v>
      </c>
      <c r="E9" s="6">
        <v>450</v>
      </c>
      <c r="G9" t="str">
        <v>ぶどう</v>
      </c>
      <c r="H9">
        <v>1</v>
      </c>
      <c r="I9">
        <v>450</v>
      </c>
    </row>
    <row r="10" spans="1:11" x14ac:dyDescent="0.85">
      <c r="A10" s="5">
        <v>46300</v>
      </c>
      <c r="B10" s="6" t="s">
        <v>5</v>
      </c>
      <c r="C10" s="6" t="s">
        <v>6</v>
      </c>
      <c r="D10" s="6">
        <v>5</v>
      </c>
      <c r="E10" s="6">
        <v>600</v>
      </c>
      <c r="G10" t="str">
        <v>みかん</v>
      </c>
      <c r="H10">
        <v>6</v>
      </c>
      <c r="I10">
        <v>480</v>
      </c>
    </row>
    <row r="11" spans="1:11" x14ac:dyDescent="0.85">
      <c r="A11" s="5">
        <v>46300</v>
      </c>
      <c r="B11" s="6" t="s">
        <v>10</v>
      </c>
      <c r="C11" s="6" t="s">
        <v>8</v>
      </c>
      <c r="D11" s="6">
        <v>3</v>
      </c>
      <c r="E11" s="6">
        <v>240</v>
      </c>
      <c r="G11" t="str">
        <v>りんご</v>
      </c>
      <c r="H11">
        <v>5</v>
      </c>
      <c r="I11">
        <v>600</v>
      </c>
    </row>
    <row r="13" spans="1:11" x14ac:dyDescent="0.85">
      <c r="G13" t="s">
        <v>17</v>
      </c>
      <c r="H13" cm="1">
        <f t="array" ref="H13">ROWS(_xlfn._xlws.FILTER(A2:E11,B2:B11="山田"))</f>
        <v>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853-05CD-4102-96BD-A39FE5A71064}">
  <dimension ref="A1:I11"/>
  <sheetViews>
    <sheetView workbookViewId="0"/>
  </sheetViews>
  <sheetFormatPr defaultRowHeight="29" x14ac:dyDescent="0.85"/>
  <cols>
    <col min="1" max="5" width="7.546875" customWidth="1"/>
    <col min="6" max="6" width="3.546875" customWidth="1"/>
    <col min="7" max="7" width="11.546875" customWidth="1"/>
    <col min="8" max="11" width="7.546875" customWidth="1"/>
  </cols>
  <sheetData>
    <row r="1" spans="1:9" x14ac:dyDescent="0.8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G1" t="s">
        <v>18</v>
      </c>
    </row>
    <row r="2" spans="1:9" x14ac:dyDescent="0.85">
      <c r="A2" s="5">
        <v>46296</v>
      </c>
      <c r="B2" s="6" t="s">
        <v>5</v>
      </c>
      <c r="C2" s="6" t="s">
        <v>6</v>
      </c>
      <c r="D2" s="6">
        <v>3</v>
      </c>
      <c r="E2" s="6">
        <v>360</v>
      </c>
      <c r="G2" t="e" cm="1" vm="1">
        <f t="array" ref="G2">_xlfn._xlws.FILTER(A2:E11,B2:B11="高橋")</f>
        <v>#VALUE!</v>
      </c>
    </row>
    <row r="3" spans="1:9" x14ac:dyDescent="0.85">
      <c r="A3" s="5">
        <v>46296</v>
      </c>
      <c r="B3" s="6" t="s">
        <v>7</v>
      </c>
      <c r="C3" s="6" t="s">
        <v>8</v>
      </c>
      <c r="D3" s="6">
        <v>5</v>
      </c>
      <c r="E3" s="6">
        <v>400</v>
      </c>
    </row>
    <row r="4" spans="1:9" x14ac:dyDescent="0.85">
      <c r="A4" s="5">
        <v>46297</v>
      </c>
      <c r="B4" s="6" t="s">
        <v>5</v>
      </c>
      <c r="C4" s="6" t="s">
        <v>9</v>
      </c>
      <c r="D4" s="6">
        <v>1</v>
      </c>
      <c r="E4" s="6">
        <v>450</v>
      </c>
      <c r="G4" t="s">
        <v>19</v>
      </c>
    </row>
    <row r="5" spans="1:9" x14ac:dyDescent="0.85">
      <c r="A5" s="5">
        <v>46297</v>
      </c>
      <c r="B5" s="6" t="s">
        <v>10</v>
      </c>
      <c r="C5" s="6" t="s">
        <v>6</v>
      </c>
      <c r="D5" s="6">
        <v>4</v>
      </c>
      <c r="E5" s="6">
        <v>480</v>
      </c>
      <c r="G5" t="e" cm="1">
        <f t="array" ref="G5">_xlfn._xlws.FILTER(A2:E11,B2:B10="山田")</f>
        <v>#VALUE!</v>
      </c>
    </row>
    <row r="6" spans="1:9" x14ac:dyDescent="0.85">
      <c r="A6" s="5">
        <v>46298</v>
      </c>
      <c r="B6" s="6" t="s">
        <v>7</v>
      </c>
      <c r="C6" s="6" t="s">
        <v>6</v>
      </c>
      <c r="D6" s="6">
        <v>2</v>
      </c>
      <c r="E6" s="6">
        <v>240</v>
      </c>
    </row>
    <row r="7" spans="1:9" x14ac:dyDescent="0.85">
      <c r="A7" s="5">
        <v>46298</v>
      </c>
      <c r="B7" s="6" t="s">
        <v>5</v>
      </c>
      <c r="C7" s="6" t="s">
        <v>8</v>
      </c>
      <c r="D7" s="6">
        <v>6</v>
      </c>
      <c r="E7" s="6">
        <v>480</v>
      </c>
      <c r="G7" t="s">
        <v>20</v>
      </c>
    </row>
    <row r="8" spans="1:9" x14ac:dyDescent="0.85">
      <c r="A8" s="5">
        <v>46299</v>
      </c>
      <c r="B8" s="6" t="s">
        <v>10</v>
      </c>
      <c r="C8" s="6" t="s">
        <v>9</v>
      </c>
      <c r="D8" s="6">
        <v>2</v>
      </c>
      <c r="E8" s="6">
        <v>900</v>
      </c>
      <c r="G8" t="e" cm="1" vm="2">
        <f t="array" aca="1" ref="G8" ca="1">_xlfn._xlws.FILTER(A2:E11,B2:B11="山田")</f>
        <v>#VALUE!</v>
      </c>
    </row>
    <row r="9" spans="1:9" x14ac:dyDescent="0.85">
      <c r="A9" s="5">
        <v>46299</v>
      </c>
      <c r="B9" s="6" t="s">
        <v>7</v>
      </c>
      <c r="C9" s="6" t="s">
        <v>9</v>
      </c>
      <c r="D9" s="6">
        <v>1</v>
      </c>
      <c r="E9" s="6">
        <v>450</v>
      </c>
      <c r="I9" t="s">
        <v>21</v>
      </c>
    </row>
    <row r="10" spans="1:9" x14ac:dyDescent="0.85">
      <c r="A10" s="5">
        <v>46300</v>
      </c>
      <c r="B10" s="6" t="s">
        <v>5</v>
      </c>
      <c r="C10" s="6" t="s">
        <v>6</v>
      </c>
      <c r="D10" s="6">
        <v>5</v>
      </c>
      <c r="E10" s="6">
        <v>600</v>
      </c>
    </row>
    <row r="11" spans="1:9" x14ac:dyDescent="0.85">
      <c r="A11" s="5">
        <v>46300</v>
      </c>
      <c r="B11" s="6" t="s">
        <v>10</v>
      </c>
      <c r="C11" s="6" t="s">
        <v>8</v>
      </c>
      <c r="D11" s="6">
        <v>3</v>
      </c>
      <c r="E11" s="6">
        <v>240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6F366-6C06-4BCA-99F3-1A89A406C815}">
  <dimension ref="A1:I8"/>
  <sheetViews>
    <sheetView workbookViewId="0"/>
  </sheetViews>
  <sheetFormatPr defaultRowHeight="29" x14ac:dyDescent="0.85"/>
  <cols>
    <col min="2" max="2" width="11.546875" customWidth="1"/>
    <col min="7" max="7" width="11.546875" customWidth="1"/>
  </cols>
  <sheetData>
    <row r="1" spans="1:9" x14ac:dyDescent="0.85">
      <c r="A1" t="s">
        <v>22</v>
      </c>
      <c r="F1" s="7" t="s">
        <v>23</v>
      </c>
      <c r="G1" t="s">
        <v>24</v>
      </c>
    </row>
    <row r="3" spans="1:9" x14ac:dyDescent="0.85">
      <c r="A3" s="4" t="s">
        <v>25</v>
      </c>
      <c r="B3" s="4" t="s">
        <v>26</v>
      </c>
      <c r="C3" s="4" t="s">
        <v>27</v>
      </c>
      <c r="D3" s="4" t="s">
        <v>28</v>
      </c>
      <c r="F3" s="3" t="s">
        <v>25</v>
      </c>
      <c r="G3" s="3" t="s">
        <v>26</v>
      </c>
      <c r="H3" s="3" t="s">
        <v>27</v>
      </c>
      <c r="I3" s="3" t="s">
        <v>28</v>
      </c>
    </row>
    <row r="4" spans="1:9" x14ac:dyDescent="0.85">
      <c r="A4" s="6">
        <v>1</v>
      </c>
      <c r="B4" s="6" t="s">
        <v>29</v>
      </c>
      <c r="C4" s="6" t="s">
        <v>23</v>
      </c>
      <c r="D4" s="6">
        <v>45</v>
      </c>
      <c r="F4" cm="1">
        <f t="array" ref="F4:I5">_xlfn._xlws.FILTER(A4:D8,C4:C8=F1,"該当なし")</f>
        <v>1</v>
      </c>
      <c r="G4" t="str">
        <v>成沢 卓也</v>
      </c>
      <c r="H4" t="str">
        <v>A</v>
      </c>
      <c r="I4">
        <v>45</v>
      </c>
    </row>
    <row r="5" spans="1:9" x14ac:dyDescent="0.85">
      <c r="A5" s="6">
        <v>2</v>
      </c>
      <c r="B5" s="6" t="s">
        <v>30</v>
      </c>
      <c r="C5" s="6" t="s">
        <v>31</v>
      </c>
      <c r="D5" s="6">
        <v>29</v>
      </c>
      <c r="F5">
        <v>5</v>
      </c>
      <c r="G5" t="str">
        <v>木下 直樹</v>
      </c>
      <c r="H5" t="str">
        <v>A</v>
      </c>
      <c r="I5">
        <v>24</v>
      </c>
    </row>
    <row r="6" spans="1:9" x14ac:dyDescent="0.85">
      <c r="A6" s="6">
        <v>3</v>
      </c>
      <c r="B6" s="6" t="s">
        <v>32</v>
      </c>
      <c r="C6" s="6" t="s">
        <v>33</v>
      </c>
      <c r="D6" s="6">
        <v>53</v>
      </c>
    </row>
    <row r="7" spans="1:9" x14ac:dyDescent="0.85">
      <c r="A7" s="6">
        <v>4</v>
      </c>
      <c r="B7" s="6" t="s">
        <v>34</v>
      </c>
      <c r="C7" s="6" t="s">
        <v>31</v>
      </c>
      <c r="D7" s="6">
        <v>38</v>
      </c>
    </row>
    <row r="8" spans="1:9" x14ac:dyDescent="0.85">
      <c r="A8" s="6">
        <v>5</v>
      </c>
      <c r="B8" s="6" t="s">
        <v>35</v>
      </c>
      <c r="C8" s="6" t="s">
        <v>23</v>
      </c>
      <c r="D8" s="6">
        <v>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基本</vt:lpstr>
      <vt:lpstr>条件いろいろ</vt:lpstr>
      <vt:lpstr>並べ替え・列を選ぶ</vt:lpstr>
      <vt:lpstr>よくある間違い</vt:lpstr>
      <vt:lpstr>サンプル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2026-10-24T13:56:09Z</dcterms:created>
  <dcterms:modified xsi:type="dcterms:W3CDTF">2026-10-24T13:56:10Z</dcterms:modified>
</cp:coreProperties>
</file>