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7F5805D7-1628-4B8F-A38C-A2D748309937}" xr6:coauthVersionLast="47" xr6:coauthVersionMax="47" xr10:uidLastSave="{00000000-0000-0000-0000-000000000000}"/>
  <bookViews>
    <workbookView xWindow="-110" yWindow="-110" windowWidth="24220" windowHeight="15500" xr2:uid="{2B2B1D1E-40B5-45D1-BFA6-B406A2D4F1B5}"/>
  </bookViews>
  <sheets>
    <sheet name="信頼区間" sheetId="1" r:id="rId1"/>
    <sheet name="95%と99%" sheetId="2" r:id="rId2"/>
    <sheet name="よくある間違い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" i="3" l="1"/>
  <c r="E4" i="3"/>
  <c r="E3" i="3"/>
  <c r="E2" i="3"/>
  <c r="F4" i="2"/>
  <c r="E4" i="2"/>
  <c r="F3" i="2"/>
  <c r="E3" i="2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<sst xmlns="http://schemas.openxmlformats.org/spreadsheetml/2006/main" count="22" uniqueCount="18">
  <si>
    <t>袋</t>
  </si>
  <si>
    <t>重さ（g）</t>
  </si>
  <si>
    <t>有意水準（95%なら0.05）</t>
  </si>
  <si>
    <t>平均</t>
  </si>
  <si>
    <t>標準偏差（標本）</t>
  </si>
  <si>
    <t>データの個数</t>
  </si>
  <si>
    <t>信頼区間の幅（±）</t>
  </si>
  <si>
    <t>下限</t>
  </si>
  <si>
    <t>上限</t>
  </si>
  <si>
    <t>有意水準</t>
  </si>
  <si>
    <t>CONFIDENCE.T</t>
  </si>
  <si>
    <t>CONFIDENCE.NORM</t>
  </si>
  <si>
    <t>入れ方</t>
  </si>
  <si>
    <t>結果</t>
  </si>
  <si>
    <t>0.05（正しい）</t>
  </si>
  <si>
    <t>0.95 と入れた</t>
  </si>
  <si>
    <t>個数が 1</t>
  </si>
  <si>
    <t>有意水準が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</si>
</sst>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2" fontId="0" fillId="0" borderId="1" xfId="0" applyNumberFormat="1" applyBorder="1">
      <alignment vertical="center"/>
    </xf>
    <xf numFmtId="1" fontId="0" fillId="0" borderId="1" xfId="0" applyNumberFormat="1" applyBorder="1">
      <alignment vertical="center"/>
    </xf>
    <xf numFmtId="9" fontId="1" fillId="2" borderId="1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085AF-F216-45A7-B04A-35086766615A}">
  <dimension ref="A1:E11"/>
  <sheetViews>
    <sheetView tabSelected="1" workbookViewId="0">
      <selection activeCell="E5" sqref="E5"/>
    </sheetView>
  </sheetViews>
  <sheetFormatPr defaultRowHeight="29" x14ac:dyDescent="0.85"/>
  <cols>
    <col min="1" max="1" width="6.546875" customWidth="1"/>
    <col min="2" max="2" width="10.546875" customWidth="1"/>
    <col min="3" max="3" width="3.546875" customWidth="1"/>
    <col min="4" max="4" width="24.546875" customWidth="1"/>
    <col min="5" max="5" width="10.546875" customWidth="1"/>
  </cols>
  <sheetData>
    <row r="1" spans="1:5" x14ac:dyDescent="0.85">
      <c r="A1" s="1" t="s">
        <v>0</v>
      </c>
      <c r="B1" s="1" t="s">
        <v>1</v>
      </c>
      <c r="D1" s="2" t="s">
        <v>2</v>
      </c>
      <c r="E1" s="3">
        <v>0.05</v>
      </c>
    </row>
    <row r="2" spans="1:5" x14ac:dyDescent="0.85">
      <c r="A2" s="2">
        <v>1</v>
      </c>
      <c r="B2" s="2">
        <v>52</v>
      </c>
      <c r="D2" s="2" t="s">
        <v>3</v>
      </c>
      <c r="E2" s="4">
        <f>AVERAGE(B2:B11)</f>
        <v>50.5</v>
      </c>
    </row>
    <row r="3" spans="1:5" x14ac:dyDescent="0.85">
      <c r="A3" s="2">
        <v>2</v>
      </c>
      <c r="B3" s="2">
        <v>48</v>
      </c>
      <c r="D3" s="2" t="s">
        <v>4</v>
      </c>
      <c r="E3" s="4">
        <f>_xlfn.STDEV.S(B2:B11)</f>
        <v>3.0276503540974917</v>
      </c>
    </row>
    <row r="4" spans="1:5" x14ac:dyDescent="0.85">
      <c r="A4" s="2">
        <v>3</v>
      </c>
      <c r="B4" s="2">
        <v>55</v>
      </c>
      <c r="D4" s="2" t="s">
        <v>5</v>
      </c>
      <c r="E4" s="5">
        <f>COUNT(B2:B11)</f>
        <v>10</v>
      </c>
    </row>
    <row r="5" spans="1:5" x14ac:dyDescent="0.85">
      <c r="A5" s="2">
        <v>4</v>
      </c>
      <c r="B5" s="2">
        <v>50</v>
      </c>
      <c r="D5" s="2" t="s">
        <v>6</v>
      </c>
      <c r="E5" s="4">
        <f>_xlfn.CONFIDENCE.T(E1,E3,E4)</f>
        <v>2.1658505896681692</v>
      </c>
    </row>
    <row r="6" spans="1:5" x14ac:dyDescent="0.85">
      <c r="A6" s="2">
        <v>5</v>
      </c>
      <c r="B6" s="2">
        <v>47</v>
      </c>
      <c r="D6" s="2" t="s">
        <v>7</v>
      </c>
      <c r="E6" s="4">
        <f>E2-E5</f>
        <v>48.334149410331833</v>
      </c>
    </row>
    <row r="7" spans="1:5" x14ac:dyDescent="0.85">
      <c r="A7" s="2">
        <v>6</v>
      </c>
      <c r="B7" s="2">
        <v>53</v>
      </c>
      <c r="D7" s="2" t="s">
        <v>8</v>
      </c>
      <c r="E7" s="4">
        <f>E2+E5</f>
        <v>52.665850589668167</v>
      </c>
    </row>
    <row r="8" spans="1:5" x14ac:dyDescent="0.85">
      <c r="A8" s="2">
        <v>7</v>
      </c>
      <c r="B8" s="2">
        <v>49</v>
      </c>
    </row>
    <row r="9" spans="1:5" x14ac:dyDescent="0.85">
      <c r="A9" s="2">
        <v>8</v>
      </c>
      <c r="B9" s="2">
        <v>51</v>
      </c>
    </row>
    <row r="10" spans="1:5" x14ac:dyDescent="0.85">
      <c r="A10" s="2">
        <v>9</v>
      </c>
      <c r="B10" s="2">
        <v>54</v>
      </c>
    </row>
    <row r="11" spans="1:5" x14ac:dyDescent="0.85">
      <c r="A11" s="2">
        <v>10</v>
      </c>
      <c r="B11" s="2">
        <v>46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BA902-6C45-47D4-A4C0-6593DFC3BEA3}">
  <dimension ref="A1:F11"/>
  <sheetViews>
    <sheetView workbookViewId="0"/>
  </sheetViews>
  <sheetFormatPr defaultRowHeight="29" x14ac:dyDescent="0.85"/>
  <cols>
    <col min="1" max="1" width="6.546875" customWidth="1"/>
    <col min="2" max="2" width="10.546875" customWidth="1"/>
    <col min="3" max="3" width="3.546875" customWidth="1"/>
    <col min="4" max="4" width="18.546875" customWidth="1"/>
    <col min="5" max="6" width="9.546875" customWidth="1"/>
  </cols>
  <sheetData>
    <row r="1" spans="1:6" x14ac:dyDescent="0.85">
      <c r="A1" s="1" t="s">
        <v>0</v>
      </c>
      <c r="B1" s="1" t="s">
        <v>1</v>
      </c>
      <c r="D1" s="1"/>
      <c r="E1" s="6">
        <v>0.95</v>
      </c>
      <c r="F1" s="6">
        <v>0.99</v>
      </c>
    </row>
    <row r="2" spans="1:6" x14ac:dyDescent="0.85">
      <c r="A2" s="2">
        <v>1</v>
      </c>
      <c r="B2" s="2">
        <v>52</v>
      </c>
      <c r="D2" s="2" t="s">
        <v>9</v>
      </c>
      <c r="E2" s="2">
        <v>0.05</v>
      </c>
      <c r="F2" s="2">
        <v>0.01</v>
      </c>
    </row>
    <row r="3" spans="1:6" x14ac:dyDescent="0.85">
      <c r="A3" s="2">
        <v>2</v>
      </c>
      <c r="B3" s="2">
        <v>48</v>
      </c>
      <c r="D3" s="2" t="s">
        <v>10</v>
      </c>
      <c r="E3" s="4">
        <f>_xlfn.CONFIDENCE.T(E2,_xlfn.STDEV.S($B$2:$B$11),COUNT($B$2:$B$11))</f>
        <v>2.1658505896681692</v>
      </c>
      <c r="F3" s="4">
        <f>_xlfn.CONFIDENCE.T(F2,_xlfn.STDEV.S($B$2:$B$11),COUNT($B$2:$B$11))</f>
        <v>3.1114806432703022</v>
      </c>
    </row>
    <row r="4" spans="1:6" x14ac:dyDescent="0.85">
      <c r="A4" s="2">
        <v>3</v>
      </c>
      <c r="B4" s="2">
        <v>55</v>
      </c>
      <c r="D4" s="2" t="s">
        <v>11</v>
      </c>
      <c r="E4" s="4">
        <f>_xlfn.CONFIDENCE.NORM(E2,_xlfn.STDEV.S($B$2:$B$11),COUNT($B$2:$B$11))</f>
        <v>1.8765226490247717</v>
      </c>
      <c r="F4" s="4">
        <f>_xlfn.CONFIDENCE.NORM(F2,_xlfn.STDEV.S($B$2:$B$11),COUNT($B$2:$B$11))</f>
        <v>2.4661688001708462</v>
      </c>
    </row>
    <row r="5" spans="1:6" x14ac:dyDescent="0.85">
      <c r="A5" s="2">
        <v>4</v>
      </c>
      <c r="B5" s="2">
        <v>50</v>
      </c>
    </row>
    <row r="6" spans="1:6" x14ac:dyDescent="0.85">
      <c r="A6" s="2">
        <v>5</v>
      </c>
      <c r="B6" s="2">
        <v>47</v>
      </c>
    </row>
    <row r="7" spans="1:6" x14ac:dyDescent="0.85">
      <c r="A7" s="2">
        <v>6</v>
      </c>
      <c r="B7" s="2">
        <v>53</v>
      </c>
    </row>
    <row r="8" spans="1:6" x14ac:dyDescent="0.85">
      <c r="A8" s="2">
        <v>7</v>
      </c>
      <c r="B8" s="2">
        <v>49</v>
      </c>
    </row>
    <row r="9" spans="1:6" x14ac:dyDescent="0.85">
      <c r="A9" s="2">
        <v>8</v>
      </c>
      <c r="B9" s="2">
        <v>51</v>
      </c>
    </row>
    <row r="10" spans="1:6" x14ac:dyDescent="0.85">
      <c r="A10" s="2">
        <v>9</v>
      </c>
      <c r="B10" s="2">
        <v>54</v>
      </c>
    </row>
    <row r="11" spans="1:6" x14ac:dyDescent="0.85">
      <c r="A11" s="2">
        <v>10</v>
      </c>
      <c r="B11" s="2">
        <v>46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BD5A4-30EB-483C-AD7F-F0C3FA8ACB51}">
  <dimension ref="A1:E11"/>
  <sheetViews>
    <sheetView workbookViewId="0"/>
  </sheetViews>
  <sheetFormatPr defaultRowHeight="29" x14ac:dyDescent="0.85"/>
  <cols>
    <col min="1" max="1" width="6.546875" customWidth="1"/>
    <col min="2" max="2" width="10.546875" customWidth="1"/>
    <col min="3" max="3" width="3.546875" customWidth="1"/>
    <col min="4" max="4" width="18.546875" customWidth="1"/>
    <col min="5" max="5" width="10.546875" customWidth="1"/>
  </cols>
  <sheetData>
    <row r="1" spans="1:5" x14ac:dyDescent="0.85">
      <c r="A1" s="1" t="s">
        <v>0</v>
      </c>
      <c r="B1" s="1" t="s">
        <v>1</v>
      </c>
      <c r="D1" s="1" t="s">
        <v>12</v>
      </c>
      <c r="E1" s="1" t="s">
        <v>13</v>
      </c>
    </row>
    <row r="2" spans="1:5" x14ac:dyDescent="0.85">
      <c r="A2" s="2">
        <v>1</v>
      </c>
      <c r="B2" s="2">
        <v>52</v>
      </c>
      <c r="D2" s="2" t="s">
        <v>14</v>
      </c>
      <c r="E2" s="4">
        <f>_xlfn.CONFIDENCE.T(0.05,_xlfn.STDEV.S(B2:B11),COUNT(B2:B11))</f>
        <v>2.1658505896681692</v>
      </c>
    </row>
    <row r="3" spans="1:5" x14ac:dyDescent="0.85">
      <c r="A3" s="2">
        <v>2</v>
      </c>
      <c r="B3" s="2">
        <v>48</v>
      </c>
      <c r="D3" s="2" t="s">
        <v>15</v>
      </c>
      <c r="E3" s="4">
        <f>_xlfn.CONFIDENCE.T(0.95,_xlfn.STDEV.S(B2:B11),COUNT(B2:B11))</f>
        <v>6.1731826664371749E-2</v>
      </c>
    </row>
    <row r="4" spans="1:5" x14ac:dyDescent="0.85">
      <c r="A4" s="2">
        <v>3</v>
      </c>
      <c r="B4" s="2">
        <v>55</v>
      </c>
      <c r="D4" s="2" t="s">
        <v>16</v>
      </c>
      <c r="E4" s="2" t="e">
        <f>_xlfn.CONFIDENCE.T(0.05,_xlfn.STDEV.S(B2:B11),1)</f>
        <v>#DIV/0!</v>
      </c>
    </row>
    <row r="5" spans="1:5" x14ac:dyDescent="0.85">
      <c r="A5" s="2">
        <v>4</v>
      </c>
      <c r="B5" s="2">
        <v>50</v>
      </c>
      <c r="D5" s="2" t="s">
        <v>17</v>
      </c>
      <c r="E5" s="2" t="e">
        <f>_xlfn.CONFIDENCE.T(0,_xlfn.STDEV.S(B2:B11),COUNT(B2:B11))</f>
        <v>#NUM!</v>
      </c>
    </row>
    <row r="6" spans="1:5" x14ac:dyDescent="0.85">
      <c r="A6" s="2">
        <v>5</v>
      </c>
      <c r="B6" s="2">
        <v>47</v>
      </c>
    </row>
    <row r="7" spans="1:5" x14ac:dyDescent="0.85">
      <c r="A7" s="2">
        <v>6</v>
      </c>
      <c r="B7" s="2">
        <v>53</v>
      </c>
    </row>
    <row r="8" spans="1:5" x14ac:dyDescent="0.85">
      <c r="A8" s="2">
        <v>7</v>
      </c>
      <c r="B8" s="2">
        <v>49</v>
      </c>
    </row>
    <row r="9" spans="1:5" x14ac:dyDescent="0.85">
      <c r="A9" s="2">
        <v>8</v>
      </c>
      <c r="B9" s="2">
        <v>51</v>
      </c>
    </row>
    <row r="10" spans="1:5" x14ac:dyDescent="0.85">
      <c r="A10" s="2">
        <v>9</v>
      </c>
      <c r="B10" s="2">
        <v>54</v>
      </c>
    </row>
    <row r="11" spans="1:5" x14ac:dyDescent="0.85">
      <c r="A11" s="2">
        <v>10</v>
      </c>
      <c r="B11" s="2">
        <v>46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信頼区間</vt:lpstr>
      <vt:lpstr>95%と99%</vt:lpstr>
      <vt:lpstr>よくある間違い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2026-10-24T12:34:07Z</dcterms:created>
  <dcterms:modified xsi:type="dcterms:W3CDTF">2026-10-24T12:34:08Z</dcterms:modified>
</cp:coreProperties>
</file>